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755" yWindow="210" windowWidth="10620" windowHeight="9285" tabRatio="918" activeTab="2"/>
  </bookViews>
  <sheets>
    <sheet name="Oku !!!" sheetId="1" r:id="rId1"/>
    <sheet name="NOT ÇİZELGESİ" sheetId="2" r:id="rId2"/>
    <sheet name="7.A.-Ürün Notu" sheetId="3" r:id="rId3"/>
    <sheet name="GÖZ.FORM1" sheetId="4" r:id="rId4"/>
    <sheet name="7.B.-Ürün Notu" sheetId="5" r:id="rId5"/>
    <sheet name="GÖZ.FORM2" sheetId="6" r:id="rId6"/>
    <sheet name="7.C.-Ürün Notu" sheetId="7" r:id="rId7"/>
    <sheet name="GÖZ.FORM3" sheetId="8" r:id="rId8"/>
    <sheet name="7.Ç.-Ürün Notu" sheetId="9" r:id="rId9"/>
    <sheet name="GÖZ.FORM4" sheetId="10" r:id="rId10"/>
    <sheet name="7.D.-Ürün Notu" sheetId="11" r:id="rId11"/>
    <sheet name="GÖZ.FORM5" sheetId="12" r:id="rId12"/>
  </sheets>
  <definedNames/>
  <calcPr fullCalcOnLoad="1"/>
</workbook>
</file>

<file path=xl/comments2.xml><?xml version="1.0" encoding="utf-8"?>
<comments xmlns="http://schemas.openxmlformats.org/spreadsheetml/2006/main">
  <authors>
    <author>MESUT TUZCU</author>
  </authors>
  <commentList>
    <comment ref="B10" authorId="0">
      <text>
        <r>
          <rPr>
            <sz val="9"/>
            <rFont val="Tahoma"/>
            <family val="0"/>
          </rPr>
          <t>Öğrenci numaralarını yazın!!!</t>
        </r>
      </text>
    </comment>
    <comment ref="C10" authorId="0">
      <text>
        <r>
          <rPr>
            <sz val="9"/>
            <rFont val="Tahoma"/>
            <family val="0"/>
          </rPr>
          <t xml:space="preserve">Öğrencilerin Adını ve Soyadını bu sütuna giriniz.
</t>
        </r>
      </text>
    </comment>
    <comment ref="D8" authorId="0">
      <text>
        <r>
          <rPr>
            <b/>
            <sz val="9"/>
            <rFont val="Tahoma"/>
            <family val="0"/>
          </rPr>
          <t>MESUT TUZCU:</t>
        </r>
        <r>
          <rPr>
            <sz val="9"/>
            <rFont val="Tahoma"/>
            <family val="0"/>
          </rPr>
          <t xml:space="preserve">
A ve B Öğrenme alanlarından verilen notların ortalaması 1.Ürün notunu oluşturuyor.</t>
        </r>
      </text>
    </comment>
    <comment ref="E8" authorId="0">
      <text>
        <r>
          <rPr>
            <b/>
            <sz val="9"/>
            <rFont val="Tahoma"/>
            <family val="2"/>
          </rPr>
          <t>MESUT TUZCU:</t>
        </r>
        <r>
          <rPr>
            <sz val="9"/>
            <rFont val="Tahoma"/>
            <family val="2"/>
          </rPr>
          <t xml:space="preserve">
C Öğrenme alanından verilen not 2.Ürün Notunu oluşturuyor.</t>
        </r>
      </text>
    </comment>
    <comment ref="J8" authorId="0">
      <text>
        <r>
          <rPr>
            <b/>
            <sz val="9"/>
            <rFont val="Tahoma"/>
            <family val="2"/>
          </rPr>
          <t>MESUT TUZCU:</t>
        </r>
        <r>
          <rPr>
            <sz val="9"/>
            <rFont val="Tahoma"/>
            <family val="2"/>
          </rPr>
          <t xml:space="preserve">
Ç.İHTİYAÇLAR VE YENİLİKÇİLİK öğrenme alanı 1.Ürün Notunu oluşturuyor.</t>
        </r>
      </text>
    </comment>
    <comment ref="K8" authorId="0">
      <text>
        <r>
          <rPr>
            <b/>
            <sz val="9"/>
            <rFont val="Tahoma"/>
            <family val="2"/>
          </rPr>
          <t>MESUT TUZCU:</t>
        </r>
        <r>
          <rPr>
            <sz val="9"/>
            <rFont val="Tahoma"/>
            <family val="2"/>
          </rPr>
          <t xml:space="preserve">
D.TASARIM ve TEKNOLOJİK ÇÖZÜM Öğrenme alanı 2.Ürün Notunu oluşturuyor.</t>
        </r>
      </text>
    </comment>
    <comment ref="E6" authorId="0">
      <text>
        <r>
          <rPr>
            <b/>
            <sz val="9"/>
            <rFont val="Tahoma"/>
            <family val="2"/>
          </rPr>
          <t>MESUT TUZCU:</t>
        </r>
        <r>
          <rPr>
            <sz val="9"/>
            <rFont val="Tahoma"/>
            <family val="2"/>
          </rPr>
          <t xml:space="preserve">
Sınıf ve şubeyi buraya yazın!!!</t>
        </r>
      </text>
    </comment>
    <comment ref="C5" authorId="0">
      <text>
        <r>
          <rPr>
            <b/>
            <sz val="9"/>
            <rFont val="Tahoma"/>
            <family val="2"/>
          </rPr>
          <t>MESUT TUZCU:</t>
        </r>
        <r>
          <rPr>
            <sz val="9"/>
            <rFont val="Tahoma"/>
            <family val="2"/>
          </rPr>
          <t xml:space="preserve">
Eğitim öğretim yılını yazın!!!</t>
        </r>
      </text>
    </comment>
    <comment ref="A4" authorId="0">
      <text>
        <r>
          <rPr>
            <b/>
            <sz val="9"/>
            <rFont val="Tahoma"/>
            <family val="2"/>
          </rPr>
          <t>MESUT TUZCU:</t>
        </r>
        <r>
          <rPr>
            <sz val="9"/>
            <rFont val="Tahoma"/>
            <family val="2"/>
          </rPr>
          <t xml:space="preserve">
Okulunuzun adını buraya yazın!!!</t>
        </r>
      </text>
    </comment>
    <comment ref="A41" authorId="0">
      <text>
        <r>
          <rPr>
            <b/>
            <sz val="9"/>
            <rFont val="Tahoma"/>
            <family val="2"/>
          </rPr>
          <t>MESUT TUZCU:</t>
        </r>
        <r>
          <rPr>
            <sz val="9"/>
            <rFont val="Tahoma"/>
            <family val="2"/>
          </rPr>
          <t xml:space="preserve">
Adınızı yazın!!!</t>
        </r>
      </text>
    </comment>
  </commentList>
</comments>
</file>

<file path=xl/sharedStrings.xml><?xml version="1.0" encoding="utf-8"?>
<sst xmlns="http://schemas.openxmlformats.org/spreadsheetml/2006/main" count="381" uniqueCount="175">
  <si>
    <t>OKUL:</t>
  </si>
  <si>
    <t>TEKNOLOJİ VE TASARIM DERSİ</t>
  </si>
  <si>
    <t>EĞİTİM - ÖĞRETİM YILI :</t>
  </si>
  <si>
    <t>SINIF</t>
  </si>
  <si>
    <t>TARİH :</t>
  </si>
  <si>
    <t>ÖLÇÜTLER</t>
  </si>
  <si>
    <t>.</t>
  </si>
  <si>
    <t>No:</t>
  </si>
  <si>
    <t>PUAN</t>
  </si>
  <si>
    <r>
      <t>GÖZLEM FORMU</t>
    </r>
    <r>
      <rPr>
        <sz val="16"/>
        <rFont val="Times New Roman"/>
        <family val="1"/>
      </rPr>
      <t xml:space="preserve">   </t>
    </r>
    <r>
      <rPr>
        <sz val="10"/>
        <rFont val="Times New Roman"/>
        <family val="1"/>
      </rPr>
      <t>("Sınıf İçi Etkinliklerdeki Performans" puanı verilmesinde kullanılır.)</t>
    </r>
  </si>
  <si>
    <r>
      <t>ANALATİK PUANLAMA</t>
    </r>
    <r>
      <rPr>
        <sz val="16"/>
        <rFont val="Times New Roman"/>
        <family val="1"/>
      </rPr>
      <t xml:space="preserve">   </t>
    </r>
    <r>
      <rPr>
        <sz val="10"/>
        <rFont val="Times New Roman"/>
        <family val="1"/>
      </rPr>
      <t>("Öğrenci Ürün Dosyası" puanının verilmesinde kullanılır.)</t>
    </r>
  </si>
  <si>
    <t>T.C.</t>
  </si>
  <si>
    <t>Sıra</t>
  </si>
  <si>
    <t>No</t>
  </si>
  <si>
    <t>Sınıf İçi Etkinliklerdeki Performansı</t>
  </si>
  <si>
    <t>1.</t>
  </si>
  <si>
    <t>2.</t>
  </si>
  <si>
    <t>1. Dönem Notu</t>
  </si>
  <si>
    <t>2. Dönem Notu</t>
  </si>
  <si>
    <t>Yıl Sonu Notu</t>
  </si>
  <si>
    <t>Öğrencinin              Adı Soyadı</t>
  </si>
  <si>
    <t>Teknoloji ve Tasarım Öğr.</t>
  </si>
  <si>
    <t>Okul Müdürü</t>
  </si>
  <si>
    <t>DEĞERLENDİRME ÖLÇEĞİ</t>
  </si>
  <si>
    <t>EĞİTİM-ÖĞRETİM YILI:</t>
  </si>
  <si>
    <t>TARİH:</t>
  </si>
  <si>
    <t>Adı Soyadı</t>
  </si>
  <si>
    <t>MİLLİ EĞİTİM BAKANLIĞI</t>
  </si>
  <si>
    <t>Mesut TUZCU</t>
  </si>
  <si>
    <t>TEKNOLOJİ ve TASARIM ÖĞRETMENİ</t>
  </si>
  <si>
    <t>1=GELİŞTİRİLMELİ</t>
  </si>
  <si>
    <t>ÖĞR. ALANI</t>
  </si>
  <si>
    <t>ÜNİTELER</t>
  </si>
  <si>
    <t>Teknoloji ve tasarımın arasındaki ilişkiyi fark etme.</t>
  </si>
  <si>
    <t>Teknoloji ve tasarım ürünlerine günlük hayattan örnekler verme.</t>
  </si>
  <si>
    <t>Ülkemiz ile dünyadaki teknolojik gelişmeleri karşılaştırma.</t>
  </si>
  <si>
    <t>Sanat/tasarım elemanlarını bir ürün üzerinde gösterme.</t>
  </si>
  <si>
    <t>Tasarım ilkelerini bir ürün üzerinde göstererek açıklama.</t>
  </si>
  <si>
    <t>Çevresindeki bir sanat ürününü yeniden yorumlama.</t>
  </si>
  <si>
    <t>Sanat-tasarım elemanlarını ve tasarım ilkelerini kullanarak bir tasarım oluşturma.</t>
  </si>
  <si>
    <t>S. N</t>
  </si>
  <si>
    <t>Belirlediği probleme yönelik çözüm önerileri geliştirme.</t>
  </si>
  <si>
    <t>Tasarımı için taslak çizimler yapma.</t>
  </si>
  <si>
    <t>Taslak çizimlerini bilgisayar yardımıyla iki boyutlu görsele çevirme.</t>
  </si>
  <si>
    <t>Tasarım fikrini açıklamak için çoklu ortam sunusu hazırlama.</t>
  </si>
  <si>
    <r>
      <rPr>
        <b/>
        <sz val="13"/>
        <rFont val="Tahoma"/>
        <family val="2"/>
      </rPr>
      <t>GÖZLEM FORMU</t>
    </r>
    <r>
      <rPr>
        <sz val="14"/>
        <rFont val="Times New Roman"/>
        <family val="1"/>
      </rPr>
      <t xml:space="preserve">   </t>
    </r>
    <r>
      <rPr>
        <sz val="10"/>
        <rFont val="Times New Roman"/>
        <family val="1"/>
      </rPr>
      <t>("Sınıf İçi Etkinliklerdeki Performans" puanı verilmesinde kullanılır.)</t>
    </r>
  </si>
  <si>
    <t>İşlevsel farklılıkların mimari tasarımda yapısal farklılıklara yol açtığını söyleme.</t>
  </si>
  <si>
    <t>Yakın çevresindeki mimari yapıları işlevsel farklılıklara göre karşılaştırma.</t>
  </si>
  <si>
    <t>Mimari yapılarla hayat biçimi arasındaki ilişkiyi açıklama.</t>
  </si>
  <si>
    <t>Yaşamak istediği konutu  farklı coğrafi alan ve şartlara uygun olarak tasarlama.</t>
  </si>
  <si>
    <t>Tasarımın kullanıcının ihtiyacına ve beğenisine göre şekillendiğini fark etme.</t>
  </si>
  <si>
    <t>Tasarımda ergonominin önemini örnekler üzerinde açıklama.</t>
  </si>
  <si>
    <t>Tasarladığı eşyayı ergonomi kriterlerine göre değerlendirme.</t>
  </si>
  <si>
    <t>Bir ürünün işlevinin gerektirdiği mekanik özellikleri sınıflandırma.</t>
  </si>
  <si>
    <t>Bir tasarım için gerekli yapısal özellikleri açıklama.</t>
  </si>
  <si>
    <t>Su, rüzgar, güneş gibi doğal kaynakları kullanarak temiz ve sürdürülebilir enerji elde etme teknolojilerini açıklama.</t>
  </si>
  <si>
    <t>Özel gereksinimli bireylerin yaşama zorluklarını ifade etme.</t>
  </si>
  <si>
    <t>Özel gereksinimli bireylerin yaşama kolaylığı için geliştirilen ürünlerin tasarım özelliklerini araştırma.</t>
  </si>
  <si>
    <t>Özel gereksinimli bireyler için yaşama kolaylığı sağlayacak bir ürün çizerek tasarlama.</t>
  </si>
  <si>
    <t>Tasarım problemini söyleme.</t>
  </si>
  <si>
    <t>Sergileyeceği ürün veya ürünleri sunma.</t>
  </si>
  <si>
    <t>2=İYİ</t>
  </si>
  <si>
    <t>3=MÜKEMMEL</t>
  </si>
  <si>
    <t>ÖĞRENME ALANI</t>
  </si>
  <si>
    <t>NİTELİKLER</t>
  </si>
  <si>
    <t>S.N</t>
  </si>
  <si>
    <t>3.</t>
  </si>
  <si>
    <t>…………….. ORTAOKULU</t>
  </si>
  <si>
    <t>…………………</t>
  </si>
  <si>
    <t>Tasarım oluşturmak için hazır/atık malzeme belirlenmesi</t>
  </si>
  <si>
    <t>Seçilen malzemeye uygun bir taslak çizim yapılması</t>
  </si>
  <si>
    <t>Malzemelerin doğru şekilde birleştirilmesi</t>
  </si>
  <si>
    <t>Geri dönüşüm sağlayan bir ürün oluşturulması</t>
  </si>
  <si>
    <t>Ürün oluşturma sürecinde düzenli çalışması</t>
  </si>
  <si>
    <t>Bir probleme yönelik çözüm önerisini kâğıt üzerinde taslak olarak 2 boyutlu çizme</t>
  </si>
  <si>
    <t>Tasarımını tanıtmak için çoklu ortam sunusu hazırlama</t>
  </si>
  <si>
    <t>Teknoloji kavramını açıklayabilme.</t>
  </si>
  <si>
    <t>Tasarım kavramını açıklayabilme.</t>
  </si>
  <si>
    <t>Sanat/tasarım elemanlarını ifade etme.(Çizgi, renk, doku, mekan, biçim vb.)</t>
  </si>
  <si>
    <t>Taslak çizimini, bir bilgisayar programı kullanarak 2 boyutlu görsellere dönüştürme</t>
  </si>
  <si>
    <t>Çalışması gereken süreyi verimli kullanabilme.</t>
  </si>
  <si>
    <t>Bir sorun/ihtiyacı tasarım problemi şeklinde ifade etme.</t>
  </si>
  <si>
    <t>Çözüm önerileri arasından en uygun çözümü seçme.</t>
  </si>
  <si>
    <t>Tasarım sürecinin araştırma basamaklarını söyleme.(Doğru veri kaynaklarına ulaşma, veri toplama aşamasında benzer tasarımlar tespit edildiğinde problemi değiştirme veya tasarımı geliştirme yoluna gitme)</t>
  </si>
  <si>
    <t>Buluş, icat, keşif, bilim, teknik, teknoloji, endüstri ve endüstri 4.0 kavramlarını araştırıp dosyalama.</t>
  </si>
  <si>
    <t>Tasarım alanlarını (Endüstriyel tasarım, grafik tasarım, mimari ve çevre tasarımı alanlarını) araştırma ve dosyalama.</t>
  </si>
  <si>
    <t>Teknoloji ve tasarım arasındaki ilişkiyi bir ürün üzerinde kendi cümleleri ile ifade etme ve dosyalama.</t>
  </si>
  <si>
    <t>Günlük hayatta kullanılan bir ürün seçilerek, nasıl bir problemi ortadan kaldırdığının ifade edilmesi, teknoloji ve tasarım yönünden değerlendirilmesinin yapılıp dosyalanması.</t>
  </si>
  <si>
    <t>Günlük hayatta karşılaşılan bir sorun veya ihtiyacı "tasarım problemi" şeklinde ifade etme.</t>
  </si>
  <si>
    <t>Tasarım sürecinin araştırılması. (Çözüm önerisine yönelik benzer tasarımların araştırılması)</t>
  </si>
  <si>
    <t>Tasarımı oluşturmak için gerekli malzeme listesini ve araç gereç listesini oluşturma</t>
  </si>
  <si>
    <t>Tasarımını geliştirirken gerekli kriterlere dikkat ederek çizim yapma.(Ergonomik, estetik, yaratıcı, özgün, yalın, işlevsel, bakım ve tamir kolaylığı, dayanıklı, kolay bulunabilme, geri dönüşüme uygun, ekonomik olma)</t>
  </si>
  <si>
    <t>Tasarımı oluşturmak için gerekli aşamaları listeleme.</t>
  </si>
  <si>
    <t>Ürünü gerçekleştirme aşamasında uyulması gereken güvenlik önlemlerini açıklama.</t>
  </si>
  <si>
    <t>7.B.1.Tasarım Odaklı Süreç</t>
  </si>
  <si>
    <t xml:space="preserve">                     7.B.1.Tasarım Odaklı Süreç</t>
  </si>
  <si>
    <t>7.B.2.Bilgisayar Destekli Tasarım</t>
  </si>
  <si>
    <t>7.B. TASARIM SÜRECİ VE TANITIM</t>
  </si>
  <si>
    <t>Tasarım geliştirme kriterlerini söyleme (Ergonomik, estetik, yaratıcı, özgün, yalın, işlevsel, bakım ve tamir kolaylığı gibi kullanıcı ihtiyaçları ile dayanıklı, kolay bulunabilir, geri dönüşüme uygun, ekonomik olma)</t>
  </si>
  <si>
    <t>Tasarımı oluşturmak için gerekli aşamaları söyleme.</t>
  </si>
  <si>
    <t>Ürünü gerçekleştirme aşamasında uyulması gereken güvenlik önlemlerini söyleme.</t>
  </si>
  <si>
    <t>Tasarımı için gerekli malzeme listesini ve araç gereç listesini söyleme.</t>
  </si>
  <si>
    <t>Dosyasını düzenli ve temiz tutma</t>
  </si>
  <si>
    <t>Sorulara cevap verme sürecine katılma</t>
  </si>
  <si>
    <t>Ders zamanını iyi değerlendirme</t>
  </si>
  <si>
    <t>7.A.1.Teknoloji ve Tasarım Öğreniyorum</t>
  </si>
  <si>
    <t>7.A.2.Temel Tasarım</t>
  </si>
  <si>
    <t>1.Ürün Notu</t>
  </si>
  <si>
    <r>
      <t>Bu form, öğrencilerin "</t>
    </r>
    <r>
      <rPr>
        <b/>
        <sz val="10"/>
        <rFont val="Arial Narrow"/>
        <family val="2"/>
      </rPr>
      <t>TEKNOLOJİ ve TASARIMIN TEMELLERİ</t>
    </r>
    <r>
      <rPr>
        <sz val="10"/>
        <rFont val="Arial Narrow"/>
        <family val="2"/>
      </rPr>
      <t>" öğrenme alanındaki "</t>
    </r>
    <r>
      <rPr>
        <b/>
        <sz val="10"/>
        <rFont val="Arial Narrow"/>
        <family val="2"/>
      </rPr>
      <t>Teknoloji ve Tasarım Öğreniyorum</t>
    </r>
    <r>
      <rPr>
        <sz val="10"/>
        <rFont val="Arial Narrow"/>
        <family val="2"/>
      </rPr>
      <t>" ve "</t>
    </r>
    <r>
      <rPr>
        <b/>
        <sz val="10"/>
        <rFont val="Arial Narrow"/>
        <family val="2"/>
      </rPr>
      <t>Temel Tasarım</t>
    </r>
    <r>
      <rPr>
        <sz val="10"/>
        <rFont val="Arial Narrow"/>
        <family val="2"/>
      </rPr>
      <t>" ünitelerine katılımlarını değerlendirmek amacıyla geliştirilmiştir.    Etkinlik sürecinde öğrencileri yandaki ölçütlere göre gözlemleyerek, her bir ölçüte göre düzeylerine uygun olan puanı ilgili ölçütün altına yazınız.</t>
    </r>
    <r>
      <rPr>
        <b/>
        <sz val="10"/>
        <rFont val="Arial Narrow"/>
        <family val="2"/>
      </rPr>
      <t xml:space="preserve">"Çok iyi:3, Orta düzeyde yeterli:2, Hiç yeterli değil:1, Gözlenmedi:0".           </t>
    </r>
  </si>
  <si>
    <t>7.C.YAPILI ÇEVRE VE ÜRÜN</t>
  </si>
  <si>
    <t>7.C.1.Mimari Tasarım</t>
  </si>
  <si>
    <t>7.C.2.Ürün Geliştirme</t>
  </si>
  <si>
    <t>Mimari tasarımın anlaşılır şekilde çizilmesi</t>
  </si>
  <si>
    <t>Mimari tasarımın, belirlenen özelliklere ve çizime uygun olarak maketinin yapılması</t>
  </si>
  <si>
    <t>Yapılan mimari tasarımın estetik olması</t>
  </si>
  <si>
    <t>Tasarlanmak istenen mimari tasarımın özelliklerinin belirlenmesi</t>
  </si>
  <si>
    <t>Yaşamak istediği mimari tasarımın belirlenmesi</t>
  </si>
  <si>
    <t>Yapılan mimari tasarımın özgün olması</t>
  </si>
  <si>
    <t>Tasarlanan mimari tasarımın sunulması</t>
  </si>
  <si>
    <t>Ergonomik bir ürün(eşya) tasarlama(çizme) ve ergonomi kavramını tasarladığı ürün üzerinde açıklama</t>
  </si>
  <si>
    <t>Tasarladığı ürünü ergonomik olarak değerlendirme</t>
  </si>
  <si>
    <t>Günlük hayatta kullanılan bir ürünün mekanik tasarım özelliklerini(dayanıklılık, aşınma, denge vb.) dikkate alarak yeniden tasarlama.</t>
  </si>
  <si>
    <t>Yapısal özellkileri(Gerilme, esneme, basınç) dikkate alarak, basit nesneler(mukavva, kibrit çöpü vb.) kullanarak yapısal bir tasarım(kule, köprü vb.) oluşturma.</t>
  </si>
  <si>
    <t>2.Ürün Notu</t>
  </si>
  <si>
    <t>Yapısal özellikleri dikkate alarak bir tasarım yapma sürecini verimli kullanma.</t>
  </si>
  <si>
    <t>Ergonomik bir ürün tasarlama sürecini verimli kullanma.</t>
  </si>
  <si>
    <t>Günlük hayatta kullanılan bir ürünü mekanik tasarım özelliklerini dikkate alarak yeniden tasarlama sürecini verimli kullanma.</t>
  </si>
  <si>
    <t>7.Ç.İHTİYAÇLAR VE YENİLİKÇİLİK</t>
  </si>
  <si>
    <t>7.Ç.1.Enerjinin Dönüşümü ve Tasarım</t>
  </si>
  <si>
    <t>7.Ç.2.Engelsiz Hayat Teknolojileri</t>
  </si>
  <si>
    <t>Su, rüzgar ve güneş gibi doğal kaynaklardan enerji elde etme teknolojilerini araştırıp dosyalama.</t>
  </si>
  <si>
    <t>Doğal kaynaklar yoluyla (su, rüzgar, güneş vb.)enerji elde edilebilen üç boyutlu model veya maket tasarlama.</t>
  </si>
  <si>
    <t>Tasarladığı enerji dönüşümü ürününü sunma.</t>
  </si>
  <si>
    <t>Özel gereksinimli bireylerin yaşama zorluklarını araştırarak örnekler verme ve bunları dosyalama.</t>
  </si>
  <si>
    <t>Dosyasını düzenli ve temiz tutma.</t>
  </si>
  <si>
    <t>Doğal kaynaklar yoluyla enerji elde edilebilen bir ürün tasarlama sürecini verimli kullanma.</t>
  </si>
  <si>
    <t>Tasarladığı enerji dönüşümü ürününü sunmak için sunum hazırlama.</t>
  </si>
  <si>
    <t>Özel gereksinimli bireylerin yaşama kolaylığı için geliştirilen ürünlerin tasarım özelliklerini araştırma ve dosyalama.</t>
  </si>
  <si>
    <t>Özel gereksinimli bireyler için yaşama kolaylığı sağlayacak bir ürün çizerek tasarlama süreci.</t>
  </si>
  <si>
    <t>7.D.TASARIM VE TEKNOLOJİK ÇÖZÜM</t>
  </si>
  <si>
    <t>7.D.1.Özgün Ürünümü Tasarlıyorum</t>
  </si>
  <si>
    <t>7.D.2.Bunu Ben Yaptım</t>
  </si>
  <si>
    <t>Tasarım problemini yazarak açıklama.</t>
  </si>
  <si>
    <t>Tasarımın çözümüne yönelik çizim yapma.</t>
  </si>
  <si>
    <t>Uygun araç-gereç ve malzemelerin temin edilerek tasarımın modeli veya prototipinin oluşturulması.</t>
  </si>
  <si>
    <t>Tasarımını belirlenen kriterlere göre(özgün, estetik, işlevsel, ergonomik, yapılabilir ve sürdürülebilir olma) değerlendirme.</t>
  </si>
  <si>
    <t>Sergileyeceği ürün veya ürünleri için afiş hazırlama.</t>
  </si>
  <si>
    <t>Sergileyeceği ürün veya ürünleri sunma becerisi.</t>
  </si>
  <si>
    <t xml:space="preserve">Tasarım probleminin çözümüne yönelik araştırma süreci(Benzer ürünlerin araştırılması) </t>
  </si>
  <si>
    <t>Tasarım probleminin çözümüne yönelik araştırma(doğru kaynaklardan, benzer örnekleri araştırma) yapma.</t>
  </si>
  <si>
    <t>Tasarım planı hazırlama(Araştırma sonuçlarına göre çözüm önerileri geliştirme ve çözüm önerilerinden birinin taslak öneriye dönüştürülmesi ve uygun araç-gereç ve malzemelere karar verme)</t>
  </si>
  <si>
    <t>Tasarım planı hazırlama süreci(Problemin çözümüne yönelik en uygun çözümü seçme ve araç-gereç malzeme seçimi)</t>
  </si>
  <si>
    <t>Uygulama aşamasında güvenlik önlemi olarak nelere dikkat edeceğini söyleme ve uygulama.</t>
  </si>
  <si>
    <t xml:space="preserve">Tasarımın  modelini ve prototipini oluşturma sürecini verimli kullanma.
</t>
  </si>
  <si>
    <t>Tasarımını belirlenen kriterlere(özgün, estetik, işlevsel, ergonomik, yapılabilir ve sürdürülebilir) göre değerlendirirken başkalarının düşüncelerini önemseme.</t>
  </si>
  <si>
    <t>Tasarladığı ürünü değerlendirme sonuçlarına göre yeniden yapılandırma sürecinde, özgün çözümler üretme.</t>
  </si>
  <si>
    <t>Tasarladığı ürünü değerlendirme sonuçlarına göre yeniden yapılandırma sürecinde, istekli davranma.</t>
  </si>
  <si>
    <t>Sergileyeceği ürünün tanıtımı için materyalleri hazırlama sürecini verimli kullanma.</t>
  </si>
  <si>
    <t>Ürününü sergilemek için istekli olma.</t>
  </si>
  <si>
    <t>SINIFI NOT ÇİZELGESİ</t>
  </si>
  <si>
    <t>7/A</t>
  </si>
  <si>
    <t>EĞİTİM ÖĞRETİM YILI TEKNOLOJİ VE TASARIM DERSİ</t>
  </si>
  <si>
    <t xml:space="preserve"> </t>
  </si>
  <si>
    <t>2017 / 2018</t>
  </si>
  <si>
    <t>7.A.TEKNOLOJİ VE TASARIMIN TEMELLERİ</t>
  </si>
  <si>
    <t xml:space="preserve">              7.A.2.Temel Tasarım</t>
  </si>
  <si>
    <r>
      <t>Bu form, öğrencilerin "</t>
    </r>
    <r>
      <rPr>
        <b/>
        <sz val="10"/>
        <rFont val="Arial Narrow"/>
        <family val="2"/>
      </rPr>
      <t>TASARIM SÜRECİ VE TANITIM</t>
    </r>
    <r>
      <rPr>
        <sz val="10"/>
        <rFont val="Arial Narrow"/>
        <family val="2"/>
      </rPr>
      <t>" öğrenme alanındaki "</t>
    </r>
    <r>
      <rPr>
        <b/>
        <sz val="10"/>
        <rFont val="Arial Narrow"/>
        <family val="2"/>
      </rPr>
      <t>Tasarım Odaklı Süreç</t>
    </r>
    <r>
      <rPr>
        <sz val="10"/>
        <rFont val="Arial Narrow"/>
        <family val="2"/>
      </rPr>
      <t>" ve "</t>
    </r>
    <r>
      <rPr>
        <b/>
        <sz val="10"/>
        <rFont val="Arial Narrow"/>
        <family val="2"/>
      </rPr>
      <t>Bilgisayar Destekli Tasarım</t>
    </r>
    <r>
      <rPr>
        <sz val="10"/>
        <rFont val="Arial Narrow"/>
        <family val="2"/>
      </rPr>
      <t>" ünitelerine katılımlarını değerlendirmek amacıyla geliştirilmiştir. Etkinlik sürecinde öğrencileri yandaki ölçütlere göre gözlemleyerek, her bir ölçüte göre düzeylerine uygun olan puanı ilgili ölçütün altına yazınız.</t>
    </r>
    <r>
      <rPr>
        <b/>
        <sz val="10"/>
        <rFont val="Arial Narrow"/>
        <family val="2"/>
      </rPr>
      <t xml:space="preserve">"Çok iyi:3, Orta düzeyde yeterli:2, Hiç yeterli değil:1, Gözlenmedi:0".           </t>
    </r>
  </si>
  <si>
    <r>
      <t>Bu form, öğrencilerin</t>
    </r>
    <r>
      <rPr>
        <b/>
        <sz val="10"/>
        <rFont val="Arial Narrow"/>
        <family val="2"/>
      </rPr>
      <t xml:space="preserve"> "YAPILI ÇEVRE ve ÜRÜN" </t>
    </r>
    <r>
      <rPr>
        <sz val="10"/>
        <rFont val="Arial Narrow"/>
        <family val="2"/>
      </rPr>
      <t xml:space="preserve">öğrenme alanındaki </t>
    </r>
    <r>
      <rPr>
        <b/>
        <sz val="10"/>
        <rFont val="Arial Narrow"/>
        <family val="2"/>
      </rPr>
      <t xml:space="preserve">"Mimari Tasarım" </t>
    </r>
    <r>
      <rPr>
        <sz val="10"/>
        <rFont val="Arial Narrow"/>
        <family val="2"/>
      </rPr>
      <t xml:space="preserve">ve </t>
    </r>
    <r>
      <rPr>
        <b/>
        <sz val="10"/>
        <rFont val="Arial Narrow"/>
        <family val="2"/>
      </rPr>
      <t xml:space="preserve">"Ürün Geliştirme" </t>
    </r>
    <r>
      <rPr>
        <sz val="10"/>
        <rFont val="Arial Narrow"/>
        <family val="2"/>
      </rPr>
      <t>ünitelerine katılımlarını değerlendirmek amacıyla geliştirilmiştir.    Etkinlik sürecinde öğrencileri yandaki ölçütlere göre gözlemleyerek, her bir ölçüte göre düzeylerine uygun olan puanı ilgili ölçütün altına yazınız.</t>
    </r>
    <r>
      <rPr>
        <b/>
        <sz val="10"/>
        <rFont val="Arial Narrow"/>
        <family val="2"/>
      </rPr>
      <t xml:space="preserve">"Çok iyi:3, Orta düzeyde yeterli:2, Hiç yeterli değil:1, Gözlenmedi:0".           </t>
    </r>
  </si>
  <si>
    <r>
      <t>Bu form, öğrencilerin</t>
    </r>
    <r>
      <rPr>
        <b/>
        <sz val="10"/>
        <rFont val="Arial Narrow"/>
        <family val="2"/>
      </rPr>
      <t xml:space="preserve"> "İHTİYAÇLAR ve YENİLİKÇİLİK" </t>
    </r>
    <r>
      <rPr>
        <sz val="10"/>
        <rFont val="Arial Narrow"/>
        <family val="2"/>
      </rPr>
      <t xml:space="preserve">öğrenme alanındaki </t>
    </r>
    <r>
      <rPr>
        <b/>
        <sz val="10"/>
        <rFont val="Arial Narrow"/>
        <family val="2"/>
      </rPr>
      <t xml:space="preserve">"Enerjinin Dönüşümü ve Tasarım" </t>
    </r>
    <r>
      <rPr>
        <sz val="10"/>
        <rFont val="Arial Narrow"/>
        <family val="2"/>
      </rPr>
      <t xml:space="preserve">ve </t>
    </r>
    <r>
      <rPr>
        <b/>
        <sz val="10"/>
        <rFont val="Arial Narrow"/>
        <family val="2"/>
      </rPr>
      <t xml:space="preserve">"Engelsiz Hayat Teknolojileri" </t>
    </r>
    <r>
      <rPr>
        <sz val="10"/>
        <rFont val="Arial Narrow"/>
        <family val="2"/>
      </rPr>
      <t>ünitelerine katılımlarını değerlendirmek amacıyla geliştirilmiştir.    Etkinlik sürecinde öğrencileri yandaki ölçütlere göre gözlemleyerek, her bir ölçüte göre düzeylerine uygun olan puanı ilgili ölçütün altına yazınız.</t>
    </r>
    <r>
      <rPr>
        <b/>
        <sz val="10"/>
        <rFont val="Arial Narrow"/>
        <family val="2"/>
      </rPr>
      <t xml:space="preserve">"Çok iyi:3, Orta düzeyde yeterli:2, Hiç yeterli değil:1, Gözlenmedi:0".           </t>
    </r>
  </si>
  <si>
    <r>
      <t>Bu form, öğrencilerin</t>
    </r>
    <r>
      <rPr>
        <b/>
        <sz val="10"/>
        <rFont val="Arial Narrow"/>
        <family val="2"/>
      </rPr>
      <t xml:space="preserve"> "TASARIM ve TEKNOLOJİK ÇÖZÜM" </t>
    </r>
    <r>
      <rPr>
        <sz val="10"/>
        <rFont val="Arial Narrow"/>
        <family val="2"/>
      </rPr>
      <t xml:space="preserve">öğrenme alanındaki </t>
    </r>
    <r>
      <rPr>
        <b/>
        <sz val="10"/>
        <rFont val="Arial Narrow"/>
        <family val="2"/>
      </rPr>
      <t xml:space="preserve">"Özgün Ürünümü Tasarlıyorum" </t>
    </r>
    <r>
      <rPr>
        <sz val="10"/>
        <rFont val="Arial Narrow"/>
        <family val="2"/>
      </rPr>
      <t xml:space="preserve">ve </t>
    </r>
    <r>
      <rPr>
        <b/>
        <sz val="10"/>
        <rFont val="Arial Narrow"/>
        <family val="2"/>
      </rPr>
      <t xml:space="preserve">"Bunu Ben Yaptım" </t>
    </r>
    <r>
      <rPr>
        <sz val="10"/>
        <rFont val="Arial Narrow"/>
        <family val="2"/>
      </rPr>
      <t>ünitelerine katılımlarını değerlendirmek amacıyla geliştirilmiştir.    Etkinlik sürecinde öğrencileri yandaki ölçütlere göre gözlemleyerek, her bir ölçüte göre düzeylerine uygun olan puanı ilgili ölçütün altına yazınız.</t>
    </r>
    <r>
      <rPr>
        <b/>
        <sz val="10"/>
        <rFont val="Arial Narrow"/>
        <family val="2"/>
      </rPr>
      <t xml:space="preserve">"Çok iyi:3, Orta düzeyde yeterli:2, Hiç yeterli değil:1, Gözlenmedi:0".           </t>
    </r>
  </si>
  <si>
    <t>Parolayı kaldırmak isterseniz; "Gözden Geçir" menüsüne girip, "Sayfa Korumasını Kaldır" ikonuna tıklayıp belirttiğim parolayı girmelisiniz.</t>
  </si>
  <si>
    <r>
      <rPr>
        <b/>
        <u val="single"/>
        <sz val="10"/>
        <rFont val="Arial Tur"/>
        <family val="0"/>
      </rPr>
      <t>Not:</t>
    </r>
    <r>
      <rPr>
        <sz val="10"/>
        <rFont val="Arial Tur"/>
        <family val="0"/>
      </rPr>
      <t xml:space="preserve"> Not çizelgesi programı, formüllerin bozulmasını engellemek için şifrelenmiştir.Değiştirmek istediğiniz nitelikler (ölçütler) varsa parolayı girmeniz gerekmektedir. Parola:</t>
    </r>
    <r>
      <rPr>
        <b/>
        <sz val="10"/>
        <rFont val="Arial Tur"/>
        <family val="0"/>
      </rPr>
      <t>mesuttuzcu</t>
    </r>
    <r>
      <rPr>
        <sz val="10"/>
        <rFont val="Arial Tur"/>
        <family val="0"/>
      </rPr>
      <t xml:space="preserve">                                                                                                     </t>
    </r>
  </si>
  <si>
    <t>"NOT ÇİZELGESİ" sayfasındaki işaretli alanları (Okulun adı, Eğitim Öğretim Yılı, Öğrenci No'ları, Öğrencilerin Adı Soyadı, Öğretmenin Adı Soyadı) doldurduğunuz zaman diğer tüm sayfalara gerekli bilgiler aktarılmaktadır. Umarım işinizi görür. Kolay gelsin..:)</t>
  </si>
  <si>
    <r>
      <rPr>
        <b/>
        <u val="single"/>
        <sz val="10"/>
        <rFont val="Arial Tur"/>
        <family val="0"/>
      </rPr>
      <t>Not:</t>
    </r>
    <r>
      <rPr>
        <sz val="10"/>
        <rFont val="Arial Tur"/>
        <family val="0"/>
      </rPr>
      <t xml:space="preserve"> Program; A ve B öğrenme alanlarından verilen notların ortalamasını alıp 1. Dönem 1.Ürün notunu oluşturuyor ve Not çizelgesi sayfasındaki 1.Ürün Notu kısmına otomatik atıyor. 2. Ürün Notunu ise C öğrenme alanından verilen not oluşturuyor.</t>
    </r>
  </si>
  <si>
    <r>
      <rPr>
        <b/>
        <u val="single"/>
        <sz val="10"/>
        <rFont val="Arial Tur"/>
        <family val="0"/>
      </rPr>
      <t>Not:</t>
    </r>
    <r>
      <rPr>
        <sz val="10"/>
        <rFont val="Arial Tur"/>
        <family val="0"/>
      </rPr>
      <t xml:space="preserve"> Ölçeklerde değerler 0 ile 3 arasında girilmesi gerektiği için, yanlışlıkla daha büyük değerler girilmesi durumunda program değeri kabul etmez!!!</t>
    </r>
  </si>
</sst>
</file>

<file path=xl/styles.xml><?xml version="1.0" encoding="utf-8"?>
<styleSheet xmlns="http://schemas.openxmlformats.org/spreadsheetml/2006/main">
  <numFmts count="2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9">
    <font>
      <sz val="10"/>
      <name val="Arial Tur"/>
      <family val="0"/>
    </font>
    <font>
      <sz val="8"/>
      <name val="Arial Tur"/>
      <family val="0"/>
    </font>
    <font>
      <sz val="10"/>
      <name val="Times New Roman"/>
      <family val="1"/>
    </font>
    <font>
      <b/>
      <sz val="10"/>
      <name val="Times New Roman"/>
      <family val="1"/>
    </font>
    <font>
      <b/>
      <sz val="12"/>
      <name val="Times New Roman"/>
      <family val="1"/>
    </font>
    <font>
      <sz val="12"/>
      <name val="Times New Roman"/>
      <family val="1"/>
    </font>
    <font>
      <b/>
      <i/>
      <sz val="10"/>
      <name val="Times New Roman"/>
      <family val="1"/>
    </font>
    <font>
      <b/>
      <sz val="8"/>
      <name val="Times New Roman"/>
      <family val="1"/>
    </font>
    <font>
      <sz val="16"/>
      <name val="Times New Roman"/>
      <family val="1"/>
    </font>
    <font>
      <b/>
      <sz val="16"/>
      <name val="Tahoma"/>
      <family val="2"/>
    </font>
    <font>
      <b/>
      <sz val="16"/>
      <name val="Times New Roman"/>
      <family val="1"/>
    </font>
    <font>
      <sz val="9"/>
      <name val="Times New Roman"/>
      <family val="1"/>
    </font>
    <font>
      <sz val="8"/>
      <name val="Times New Roman"/>
      <family val="1"/>
    </font>
    <font>
      <b/>
      <sz val="10"/>
      <name val="Arial Tur"/>
      <family val="0"/>
    </font>
    <font>
      <b/>
      <sz val="11"/>
      <name val="Arial Tur"/>
      <family val="0"/>
    </font>
    <font>
      <sz val="11"/>
      <name val="Arial Tur"/>
      <family val="0"/>
    </font>
    <font>
      <b/>
      <sz val="9"/>
      <name val="Times New Roman"/>
      <family val="1"/>
    </font>
    <font>
      <sz val="9"/>
      <name val="Arial Tur"/>
      <family val="0"/>
    </font>
    <font>
      <sz val="14"/>
      <name val="Tahoma"/>
      <family val="2"/>
    </font>
    <font>
      <u val="single"/>
      <sz val="10"/>
      <color indexed="12"/>
      <name val="Arial Tur"/>
      <family val="0"/>
    </font>
    <font>
      <u val="single"/>
      <sz val="10"/>
      <color indexed="36"/>
      <name val="Arial Tur"/>
      <family val="0"/>
    </font>
    <font>
      <b/>
      <u val="single"/>
      <sz val="9"/>
      <name val="Arial Tur"/>
      <family val="0"/>
    </font>
    <font>
      <sz val="14"/>
      <color indexed="10"/>
      <name val="Tahoma"/>
      <family val="2"/>
    </font>
    <font>
      <b/>
      <sz val="9"/>
      <name val="Arial Tur"/>
      <family val="0"/>
    </font>
    <font>
      <b/>
      <i/>
      <sz val="10"/>
      <name val="Arial Tur"/>
      <family val="0"/>
    </font>
    <font>
      <sz val="10"/>
      <name val="Arial Narrow"/>
      <family val="2"/>
    </font>
    <font>
      <b/>
      <sz val="10"/>
      <name val="Arial Narrow"/>
      <family val="2"/>
    </font>
    <font>
      <sz val="14"/>
      <name val="Times New Roman"/>
      <family val="1"/>
    </font>
    <font>
      <sz val="12"/>
      <name val="Arial Tur"/>
      <family val="0"/>
    </font>
    <font>
      <b/>
      <sz val="14"/>
      <name val="Tahoma"/>
      <family val="2"/>
    </font>
    <font>
      <b/>
      <sz val="13"/>
      <name val="Tahoma"/>
      <family val="2"/>
    </font>
    <font>
      <sz val="13"/>
      <name val="Times New Roman"/>
      <family val="1"/>
    </font>
    <font>
      <sz val="13"/>
      <name val="Arial Tur"/>
      <family val="0"/>
    </font>
    <font>
      <b/>
      <sz val="11"/>
      <name val="Times New Roman"/>
      <family val="1"/>
    </font>
    <font>
      <sz val="9"/>
      <name val="Tahoma"/>
      <family val="0"/>
    </font>
    <font>
      <b/>
      <sz val="13"/>
      <name val="Arial Tur"/>
      <family val="0"/>
    </font>
    <font>
      <b/>
      <sz val="9"/>
      <name val="Tahoma"/>
      <family val="0"/>
    </font>
    <font>
      <b/>
      <sz val="9"/>
      <name val="Calibri"/>
      <family val="2"/>
    </font>
    <font>
      <sz val="9"/>
      <name val="Calibri"/>
      <family val="2"/>
    </font>
    <font>
      <b/>
      <u val="single"/>
      <sz val="10"/>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8"/>
      <name val="Arial"/>
      <family val="2"/>
    </font>
    <font>
      <sz val="10"/>
      <name val="Calibri"/>
      <family val="2"/>
    </font>
    <font>
      <b/>
      <sz val="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rgb="FF000000"/>
      <name val="Arial"/>
      <family val="2"/>
    </font>
    <font>
      <b/>
      <sz val="8"/>
      <name val="Arial Tur"/>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rgb="FFCCFFCC"/>
        <bgColor indexed="64"/>
      </patternFill>
    </fill>
    <fill>
      <patternFill patternType="solid">
        <fgColor rgb="FFFFFF99"/>
        <bgColor indexed="64"/>
      </patternFill>
    </fill>
    <fill>
      <patternFill patternType="solid">
        <fgColor theme="0" tint="-0.24997000396251678"/>
        <bgColor indexed="64"/>
      </patternFill>
    </fill>
    <fill>
      <patternFill patternType="solid">
        <fgColor rgb="FFFF99CC"/>
        <bgColor indexed="64"/>
      </patternFill>
    </fill>
    <fill>
      <patternFill patternType="solid">
        <fgColor rgb="FF99CCFF"/>
        <bgColor indexed="64"/>
      </patternFill>
    </fill>
    <fill>
      <patternFill patternType="solid">
        <fgColor theme="0" tint="-0.1499900072813034"/>
        <bgColor indexed="64"/>
      </patternFill>
    </fill>
    <fill>
      <patternFill patternType="solid">
        <fgColor theme="0"/>
        <bgColor indexed="64"/>
      </patternFill>
    </fill>
    <fill>
      <patternFill patternType="solid">
        <fgColor rgb="FFCCFF9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dotted"/>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style="medium"/>
      <right style="thin"/>
      <top style="thin"/>
      <bottom style="thin"/>
    </border>
    <border>
      <left style="thin"/>
      <right style="thin"/>
      <top>
        <color indexed="63"/>
      </top>
      <bottom style="thin"/>
    </border>
    <border>
      <left style="thin"/>
      <right style="medium"/>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41"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73" fillId="24" borderId="0" applyNumberFormat="0" applyBorder="0" applyAlignment="0" applyProtection="0"/>
    <xf numFmtId="0" fontId="0" fillId="25" borderId="8" applyNumberFormat="0" applyFont="0" applyAlignment="0" applyProtection="0"/>
    <xf numFmtId="0" fontId="7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401">
    <xf numFmtId="0" fontId="0" fillId="0" borderId="0" xfId="0" applyAlignment="1">
      <alignment/>
    </xf>
    <xf numFmtId="0" fontId="2" fillId="0" borderId="0" xfId="0" applyFont="1" applyAlignment="1">
      <alignment/>
    </xf>
    <xf numFmtId="0" fontId="3" fillId="0" borderId="10" xfId="0" applyFont="1" applyBorder="1" applyAlignment="1">
      <alignment vertical="center"/>
    </xf>
    <xf numFmtId="0" fontId="3" fillId="0" borderId="10" xfId="0" applyFont="1" applyBorder="1" applyAlignment="1">
      <alignment/>
    </xf>
    <xf numFmtId="0" fontId="2"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xf>
    <xf numFmtId="0" fontId="3" fillId="0" borderId="0" xfId="0" applyFont="1" applyBorder="1" applyAlignment="1">
      <alignment horizontal="center" vertical="center"/>
    </xf>
    <xf numFmtId="0" fontId="0" fillId="0" borderId="0" xfId="0" applyAlignment="1">
      <alignment horizontal="center"/>
    </xf>
    <xf numFmtId="0" fontId="2" fillId="0" borderId="11" xfId="0" applyFont="1" applyBorder="1" applyAlignment="1">
      <alignment vertical="center"/>
    </xf>
    <xf numFmtId="0" fontId="2" fillId="0" borderId="0" xfId="0" applyFont="1" applyBorder="1" applyAlignment="1">
      <alignment/>
    </xf>
    <xf numFmtId="0" fontId="11" fillId="0" borderId="0" xfId="0" applyFont="1" applyBorder="1" applyAlignment="1">
      <alignment/>
    </xf>
    <xf numFmtId="0" fontId="2" fillId="0" borderId="0" xfId="0" applyFont="1" applyAlignment="1">
      <alignment vertical="center" shrinkToFit="1"/>
    </xf>
    <xf numFmtId="0" fontId="2" fillId="0" borderId="10" xfId="0" applyFont="1" applyBorder="1" applyAlignment="1">
      <alignment vertical="center"/>
    </xf>
    <xf numFmtId="0" fontId="2" fillId="0" borderId="0" xfId="0" applyFont="1" applyFill="1" applyBorder="1" applyAlignment="1">
      <alignment/>
    </xf>
    <xf numFmtId="0" fontId="2" fillId="0" borderId="0" xfId="0" applyFont="1" applyFill="1" applyBorder="1" applyAlignment="1">
      <alignment/>
    </xf>
    <xf numFmtId="0" fontId="7" fillId="0" borderId="0" xfId="0" applyFont="1" applyFill="1" applyBorder="1" applyAlignment="1">
      <alignment textRotation="90"/>
    </xf>
    <xf numFmtId="0" fontId="2" fillId="0" borderId="0" xfId="0" applyFont="1" applyFill="1" applyBorder="1" applyAlignment="1">
      <alignment textRotation="90"/>
    </xf>
    <xf numFmtId="2" fontId="2" fillId="0" borderId="0" xfId="0" applyNumberFormat="1" applyFont="1" applyFill="1" applyBorder="1" applyAlignment="1">
      <alignment textRotation="90"/>
    </xf>
    <xf numFmtId="1" fontId="0" fillId="0" borderId="0" xfId="0" applyNumberFormat="1" applyAlignment="1">
      <alignment/>
    </xf>
    <xf numFmtId="0" fontId="2" fillId="0" borderId="10" xfId="0" applyFont="1" applyBorder="1" applyAlignment="1">
      <alignment horizontal="center" wrapText="1"/>
    </xf>
    <xf numFmtId="0" fontId="2" fillId="0" borderId="0" xfId="0" applyFont="1" applyBorder="1" applyAlignment="1" applyProtection="1">
      <alignment horizontal="center" vertical="center"/>
      <protection locked="0"/>
    </xf>
    <xf numFmtId="0" fontId="3" fillId="0" borderId="10" xfId="0" applyFont="1" applyBorder="1" applyAlignment="1">
      <alignment horizontal="center"/>
    </xf>
    <xf numFmtId="0" fontId="2" fillId="0" borderId="0" xfId="0" applyFont="1" applyBorder="1" applyAlignment="1">
      <alignment vertical="center" shrinkToFit="1"/>
    </xf>
    <xf numFmtId="0" fontId="3" fillId="0" borderId="10" xfId="0" applyFont="1" applyBorder="1" applyAlignment="1">
      <alignment horizontal="center" shrinkToFit="1"/>
    </xf>
    <xf numFmtId="1" fontId="3" fillId="0" borderId="12" xfId="0" applyNumberFormat="1" applyFont="1" applyBorder="1" applyAlignment="1">
      <alignment horizontal="center" vertical="center"/>
    </xf>
    <xf numFmtId="0" fontId="10" fillId="0" borderId="13" xfId="0" applyFont="1" applyBorder="1" applyAlignment="1">
      <alignment horizontal="left" vertical="center"/>
    </xf>
    <xf numFmtId="0" fontId="3" fillId="0" borderId="13" xfId="0" applyFont="1" applyBorder="1" applyAlignment="1">
      <alignment horizontal="center" shrinkToFit="1"/>
    </xf>
    <xf numFmtId="49" fontId="13" fillId="33" borderId="10" xfId="0" applyNumberFormat="1" applyFont="1" applyFill="1" applyBorder="1" applyAlignment="1">
      <alignment horizontal="center"/>
    </xf>
    <xf numFmtId="0" fontId="0" fillId="0" borderId="0" xfId="0" applyFill="1" applyAlignment="1">
      <alignment/>
    </xf>
    <xf numFmtId="1" fontId="18" fillId="34" borderId="10" xfId="0" applyNumberFormat="1" applyFont="1" applyFill="1" applyBorder="1" applyAlignment="1">
      <alignment horizontal="center" vertical="center"/>
    </xf>
    <xf numFmtId="1" fontId="18" fillId="35" borderId="10" xfId="0" applyNumberFormat="1" applyFont="1" applyFill="1" applyBorder="1" applyAlignment="1">
      <alignment horizontal="center" vertical="center"/>
    </xf>
    <xf numFmtId="1" fontId="18" fillId="36" borderId="10" xfId="0" applyNumberFormat="1" applyFont="1" applyFill="1" applyBorder="1" applyAlignment="1">
      <alignment horizontal="center" vertical="center"/>
    </xf>
    <xf numFmtId="1" fontId="22" fillId="33" borderId="10" xfId="0" applyNumberFormat="1" applyFont="1" applyFill="1" applyBorder="1" applyAlignment="1">
      <alignment horizontal="center" vertical="center"/>
    </xf>
    <xf numFmtId="0" fontId="2" fillId="37" borderId="10" xfId="0" applyFont="1" applyFill="1" applyBorder="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6" fillId="33" borderId="10" xfId="0" applyFont="1" applyFill="1" applyBorder="1" applyAlignment="1">
      <alignment horizontal="center"/>
    </xf>
    <xf numFmtId="0" fontId="0" fillId="38" borderId="10" xfId="0" applyFill="1" applyBorder="1" applyAlignment="1">
      <alignment horizontal="center"/>
    </xf>
    <xf numFmtId="0" fontId="17" fillId="0" borderId="14" xfId="0" applyFont="1" applyBorder="1" applyAlignment="1">
      <alignment vertical="top" wrapText="1"/>
    </xf>
    <xf numFmtId="0" fontId="17" fillId="0" borderId="0" xfId="0" applyFont="1" applyBorder="1" applyAlignment="1">
      <alignment vertical="top" wrapText="1"/>
    </xf>
    <xf numFmtId="0" fontId="17" fillId="0" borderId="15" xfId="0" applyFont="1" applyBorder="1" applyAlignment="1">
      <alignment vertical="top" wrapText="1"/>
    </xf>
    <xf numFmtId="0" fontId="2" fillId="0" borderId="15" xfId="0" applyFont="1" applyBorder="1" applyAlignment="1">
      <alignment vertical="center"/>
    </xf>
    <xf numFmtId="0" fontId="12" fillId="0" borderId="15" xfId="0" applyFont="1" applyBorder="1" applyAlignment="1">
      <alignment vertical="center"/>
    </xf>
    <xf numFmtId="0" fontId="2" fillId="39" borderId="10" xfId="0" applyFont="1" applyFill="1" applyBorder="1" applyAlignment="1">
      <alignment horizontal="center" vertical="center"/>
    </xf>
    <xf numFmtId="0" fontId="2" fillId="39" borderId="10" xfId="0" applyFont="1" applyFill="1" applyBorder="1" applyAlignment="1">
      <alignment horizontal="center" vertical="center"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 fillId="39" borderId="10" xfId="0" applyFont="1" applyFill="1" applyBorder="1" applyAlignment="1">
      <alignment horizontal="center"/>
    </xf>
    <xf numFmtId="0" fontId="2" fillId="39" borderId="10" xfId="0" applyFont="1" applyFill="1" applyBorder="1" applyAlignment="1">
      <alignment horizontal="center" wrapText="1"/>
    </xf>
    <xf numFmtId="0" fontId="77" fillId="13" borderId="10" xfId="0" applyFont="1" applyFill="1" applyBorder="1" applyAlignment="1">
      <alignment horizontal="center"/>
    </xf>
    <xf numFmtId="0" fontId="0" fillId="13" borderId="10" xfId="0" applyFill="1" applyBorder="1" applyAlignment="1">
      <alignment horizontal="center"/>
    </xf>
    <xf numFmtId="0" fontId="77" fillId="13" borderId="10" xfId="0" applyFont="1" applyFill="1" applyBorder="1" applyAlignment="1">
      <alignment horizontal="center"/>
    </xf>
    <xf numFmtId="0" fontId="0" fillId="0" borderId="0" xfId="0" applyAlignment="1">
      <alignment/>
    </xf>
    <xf numFmtId="0" fontId="16" fillId="33" borderId="12" xfId="0" applyFont="1" applyFill="1" applyBorder="1" applyAlignment="1">
      <alignment horizontal="center"/>
    </xf>
    <xf numFmtId="0" fontId="16" fillId="0" borderId="13" xfId="0" applyFont="1" applyBorder="1" applyAlignment="1">
      <alignment horizontal="left" vertical="center" wrapText="1"/>
    </xf>
    <xf numFmtId="0" fontId="8" fillId="0" borderId="19" xfId="0" applyFont="1" applyBorder="1" applyAlignment="1">
      <alignment vertical="center"/>
    </xf>
    <xf numFmtId="0" fontId="16" fillId="33" borderId="20" xfId="0" applyFont="1" applyFill="1" applyBorder="1" applyAlignment="1">
      <alignment horizontal="center"/>
    </xf>
    <xf numFmtId="0" fontId="16" fillId="33" borderId="21" xfId="0" applyFont="1" applyFill="1" applyBorder="1" applyAlignment="1">
      <alignment horizontal="center"/>
    </xf>
    <xf numFmtId="0" fontId="0" fillId="0" borderId="0" xfId="0" applyAlignment="1">
      <alignment horizontal="center" vertical="center"/>
    </xf>
    <xf numFmtId="0" fontId="4" fillId="0" borderId="0" xfId="0" applyFont="1" applyBorder="1" applyAlignment="1">
      <alignment vertical="center"/>
    </xf>
    <xf numFmtId="0" fontId="7" fillId="33" borderId="10" xfId="0" applyFont="1" applyFill="1" applyBorder="1" applyAlignment="1">
      <alignment horizontal="center" vertical="center"/>
    </xf>
    <xf numFmtId="0" fontId="3" fillId="0" borderId="10" xfId="0" applyFont="1" applyBorder="1" applyAlignment="1">
      <alignment horizontal="left" vertical="center" wrapText="1"/>
    </xf>
    <xf numFmtId="0" fontId="2" fillId="0" borderId="0" xfId="0" applyFont="1" applyAlignment="1" applyProtection="1">
      <alignment horizontal="center"/>
      <protection locked="0"/>
    </xf>
    <xf numFmtId="0" fontId="2" fillId="0" borderId="0" xfId="0" applyFont="1" applyBorder="1" applyAlignment="1" applyProtection="1">
      <alignment horizontal="center"/>
      <protection locked="0"/>
    </xf>
    <xf numFmtId="0" fontId="7" fillId="33" borderId="13" xfId="0" applyFont="1" applyFill="1" applyBorder="1" applyAlignment="1">
      <alignment horizontal="center" vertical="center"/>
    </xf>
    <xf numFmtId="0" fontId="3" fillId="40" borderId="10" xfId="0" applyFont="1" applyFill="1" applyBorder="1" applyAlignment="1">
      <alignment horizontal="center"/>
    </xf>
    <xf numFmtId="0" fontId="3" fillId="0" borderId="19" xfId="0" applyFont="1" applyBorder="1" applyAlignment="1">
      <alignment horizontal="left" vertical="center" wrapText="1"/>
    </xf>
    <xf numFmtId="0" fontId="3" fillId="0" borderId="22" xfId="0" applyFont="1" applyBorder="1" applyAlignment="1">
      <alignment horizontal="left" vertical="center" wrapText="1"/>
    </xf>
    <xf numFmtId="0" fontId="3" fillId="41" borderId="10" xfId="0" applyFont="1" applyFill="1" applyBorder="1" applyAlignment="1">
      <alignment horizontal="center" shrinkToFit="1"/>
    </xf>
    <xf numFmtId="0" fontId="3" fillId="41" borderId="13" xfId="0" applyFont="1" applyFill="1" applyBorder="1" applyAlignment="1">
      <alignment horizontal="center" shrinkToFit="1"/>
    </xf>
    <xf numFmtId="0" fontId="7" fillId="33" borderId="21" xfId="0" applyFont="1" applyFill="1" applyBorder="1" applyAlignment="1">
      <alignment horizontal="center" vertical="center"/>
    </xf>
    <xf numFmtId="1" fontId="3" fillId="40" borderId="12" xfId="0" applyNumberFormat="1" applyFont="1" applyFill="1" applyBorder="1" applyAlignment="1">
      <alignment horizontal="center" vertical="center"/>
    </xf>
    <xf numFmtId="0" fontId="13" fillId="34" borderId="10" xfId="0" applyFont="1" applyFill="1" applyBorder="1" applyAlignment="1">
      <alignment horizontal="center" textRotation="90" wrapText="1"/>
    </xf>
    <xf numFmtId="0" fontId="13" fillId="0" borderId="0" xfId="0" applyFont="1" applyAlignment="1">
      <alignment horizontal="center" vertical="center"/>
    </xf>
    <xf numFmtId="0" fontId="13" fillId="35" borderId="10" xfId="0" applyFont="1" applyFill="1" applyBorder="1" applyAlignment="1">
      <alignment horizontal="center" textRotation="90" wrapText="1"/>
    </xf>
    <xf numFmtId="0" fontId="7" fillId="33" borderId="12" xfId="0" applyFont="1" applyFill="1" applyBorder="1" applyAlignment="1">
      <alignment horizontal="center" vertical="center"/>
    </xf>
    <xf numFmtId="0" fontId="7" fillId="33" borderId="23" xfId="0" applyFont="1" applyFill="1" applyBorder="1" applyAlignment="1">
      <alignment horizontal="center" vertical="center"/>
    </xf>
    <xf numFmtId="0" fontId="16" fillId="33" borderId="23" xfId="0" applyFont="1" applyFill="1" applyBorder="1" applyAlignment="1">
      <alignment horizontal="center"/>
    </xf>
    <xf numFmtId="0" fontId="16" fillId="33" borderId="13" xfId="0" applyFont="1" applyFill="1" applyBorder="1" applyAlignment="1">
      <alignment horizontal="center"/>
    </xf>
    <xf numFmtId="0" fontId="13" fillId="0" borderId="0" xfId="0" applyFont="1" applyAlignment="1">
      <alignment horizontal="right" vertical="center"/>
    </xf>
    <xf numFmtId="0" fontId="0" fillId="42" borderId="10" xfId="0" applyFill="1" applyBorder="1" applyAlignment="1">
      <alignment shrinkToFit="1"/>
    </xf>
    <xf numFmtId="0" fontId="2" fillId="38" borderId="10" xfId="0" applyFont="1" applyFill="1" applyBorder="1" applyAlignment="1">
      <alignment shrinkToFit="1"/>
    </xf>
    <xf numFmtId="0" fontId="2" fillId="0" borderId="10" xfId="0" applyFont="1" applyBorder="1" applyAlignment="1">
      <alignment shrinkToFit="1"/>
    </xf>
    <xf numFmtId="0" fontId="2" fillId="39" borderId="10" xfId="0" applyFont="1" applyFill="1" applyBorder="1" applyAlignment="1">
      <alignment shrinkToFit="1"/>
    </xf>
    <xf numFmtId="0" fontId="2" fillId="0" borderId="13" xfId="0" applyFont="1" applyBorder="1" applyAlignment="1">
      <alignment horizontal="left" shrinkToFit="1"/>
    </xf>
    <xf numFmtId="0" fontId="2" fillId="39" borderId="13" xfId="0" applyFont="1" applyFill="1" applyBorder="1" applyAlignment="1">
      <alignment horizontal="left" shrinkToFit="1"/>
    </xf>
    <xf numFmtId="0" fontId="13" fillId="43" borderId="10" xfId="0" applyFont="1" applyFill="1" applyBorder="1" applyAlignment="1">
      <alignment horizontal="center" textRotation="90" wrapText="1"/>
    </xf>
    <xf numFmtId="1" fontId="18" fillId="43" borderId="10" xfId="0" applyNumberFormat="1" applyFont="1" applyFill="1" applyBorder="1" applyAlignment="1">
      <alignment horizontal="center" vertical="center"/>
    </xf>
    <xf numFmtId="0" fontId="13" fillId="44" borderId="10" xfId="0" applyFont="1" applyFill="1" applyBorder="1" applyAlignment="1">
      <alignment horizontal="center" textRotation="90" wrapText="1"/>
    </xf>
    <xf numFmtId="1" fontId="18" fillId="44" borderId="10" xfId="0" applyNumberFormat="1" applyFont="1" applyFill="1" applyBorder="1" applyAlignment="1">
      <alignment horizontal="center" vertical="center"/>
    </xf>
    <xf numFmtId="0" fontId="0" fillId="0" borderId="0" xfId="0" applyAlignment="1">
      <alignment wrapText="1"/>
    </xf>
    <xf numFmtId="0" fontId="2" fillId="0" borderId="2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9" borderId="21" xfId="0" applyFont="1" applyFill="1" applyBorder="1" applyAlignment="1" applyProtection="1">
      <alignment horizontal="center" vertical="center"/>
      <protection locked="0"/>
    </xf>
    <xf numFmtId="0" fontId="2" fillId="39" borderId="13" xfId="0" applyFont="1" applyFill="1" applyBorder="1" applyAlignment="1" applyProtection="1">
      <alignment horizontal="center" vertical="center"/>
      <protection locked="0"/>
    </xf>
    <xf numFmtId="0" fontId="2" fillId="39" borderId="10" xfId="0" applyFont="1" applyFill="1" applyBorder="1" applyAlignment="1" applyProtection="1">
      <alignment horizontal="center" vertical="center"/>
      <protection locked="0"/>
    </xf>
    <xf numFmtId="0" fontId="2" fillId="0" borderId="13" xfId="0" applyFont="1" applyBorder="1" applyAlignment="1">
      <alignment horizontal="center" vertical="center" wrapText="1"/>
    </xf>
    <xf numFmtId="0" fontId="2" fillId="39" borderId="13" xfId="0" applyFont="1" applyFill="1" applyBorder="1" applyAlignment="1">
      <alignment horizontal="center" vertical="center" wrapText="1"/>
    </xf>
    <xf numFmtId="0" fontId="2" fillId="0" borderId="12" xfId="0" applyFont="1" applyBorder="1" applyAlignment="1" applyProtection="1">
      <alignment horizontal="center" vertical="center"/>
      <protection locked="0"/>
    </xf>
    <xf numFmtId="0" fontId="2" fillId="39" borderId="12"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39" borderId="23" xfId="0" applyFont="1" applyFill="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39" borderId="20" xfId="0" applyFont="1" applyFill="1" applyBorder="1" applyAlignment="1" applyProtection="1">
      <alignment horizontal="center" vertical="center"/>
      <protection locked="0"/>
    </xf>
    <xf numFmtId="0" fontId="3" fillId="0" borderId="10" xfId="0" applyFont="1" applyFill="1" applyBorder="1" applyAlignment="1">
      <alignment horizontal="center"/>
    </xf>
    <xf numFmtId="0" fontId="0" fillId="0" borderId="0" xfId="0" applyAlignment="1">
      <alignment vertical="center" wrapText="1"/>
    </xf>
    <xf numFmtId="0" fontId="0" fillId="0" borderId="0" xfId="0" applyAlignment="1">
      <alignment horizontal="center"/>
    </xf>
    <xf numFmtId="0" fontId="0" fillId="0" borderId="0" xfId="0" applyAlignment="1">
      <alignment/>
    </xf>
    <xf numFmtId="0" fontId="13"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13" fillId="37" borderId="10" xfId="0" applyFont="1" applyFill="1" applyBorder="1" applyAlignment="1">
      <alignment horizontal="center"/>
    </xf>
    <xf numFmtId="0" fontId="0" fillId="37" borderId="10" xfId="0" applyFill="1" applyBorder="1" applyAlignment="1">
      <alignment horizontal="center"/>
    </xf>
    <xf numFmtId="0" fontId="14" fillId="38" borderId="10" xfId="0" applyFont="1" applyFill="1" applyBorder="1" applyAlignment="1">
      <alignment horizontal="center" wrapText="1"/>
    </xf>
    <xf numFmtId="0" fontId="15" fillId="38" borderId="10" xfId="0" applyFont="1" applyFill="1" applyBorder="1" applyAlignment="1">
      <alignment horizontal="center" wrapText="1"/>
    </xf>
    <xf numFmtId="0" fontId="13" fillId="33" borderId="10" xfId="0" applyFont="1" applyFill="1" applyBorder="1" applyAlignment="1">
      <alignment horizontal="center" vertical="center" textRotation="90"/>
    </xf>
    <xf numFmtId="0" fontId="13" fillId="36" borderId="10" xfId="0" applyFont="1" applyFill="1" applyBorder="1" applyAlignment="1">
      <alignment horizontal="center" textRotation="90" wrapText="1"/>
    </xf>
    <xf numFmtId="0" fontId="13" fillId="38" borderId="10" xfId="0" applyFont="1" applyFill="1" applyBorder="1" applyAlignment="1">
      <alignment horizontal="center"/>
    </xf>
    <xf numFmtId="0" fontId="0" fillId="38" borderId="10" xfId="0" applyFill="1" applyBorder="1" applyAlignment="1">
      <alignment horizontal="center"/>
    </xf>
    <xf numFmtId="0" fontId="13" fillId="0" borderId="0" xfId="0" applyFont="1" applyAlignment="1">
      <alignment horizontal="center" vertical="center"/>
    </xf>
    <xf numFmtId="0" fontId="0" fillId="0" borderId="0" xfId="0" applyAlignment="1">
      <alignment horizontal="center" vertical="center"/>
    </xf>
    <xf numFmtId="0" fontId="13" fillId="0" borderId="17" xfId="0" applyFont="1" applyBorder="1" applyAlignment="1">
      <alignment horizontal="center" vertical="center"/>
    </xf>
    <xf numFmtId="0" fontId="0" fillId="0" borderId="17" xfId="0" applyBorder="1" applyAlignment="1">
      <alignment horizontal="center" vertical="center"/>
    </xf>
    <xf numFmtId="0" fontId="12" fillId="40" borderId="19" xfId="0" applyFont="1" applyFill="1" applyBorder="1" applyAlignment="1">
      <alignment horizontal="center" textRotation="90" wrapText="1"/>
    </xf>
    <xf numFmtId="0" fontId="0" fillId="40" borderId="24" xfId="0" applyFill="1" applyBorder="1" applyAlignment="1">
      <alignment horizontal="center"/>
    </xf>
    <xf numFmtId="0" fontId="0" fillId="40" borderId="22" xfId="0" applyFill="1" applyBorder="1" applyAlignment="1">
      <alignment horizontal="center"/>
    </xf>
    <xf numFmtId="0" fontId="12" fillId="41" borderId="19" xfId="0" applyFont="1" applyFill="1" applyBorder="1" applyAlignment="1">
      <alignment horizontal="center" textRotation="90"/>
    </xf>
    <xf numFmtId="0" fontId="0" fillId="41" borderId="24" xfId="0" applyFill="1" applyBorder="1" applyAlignment="1">
      <alignment horizontal="center"/>
    </xf>
    <xf numFmtId="0" fontId="0" fillId="41" borderId="22" xfId="0" applyFill="1" applyBorder="1" applyAlignment="1">
      <alignment horizontal="center"/>
    </xf>
    <xf numFmtId="0" fontId="12" fillId="40" borderId="19" xfId="0" applyFont="1" applyFill="1" applyBorder="1" applyAlignment="1">
      <alignment horizontal="center" textRotation="90" wrapText="1" shrinkToFit="1"/>
    </xf>
    <xf numFmtId="0" fontId="12" fillId="41" borderId="19" xfId="0" applyFont="1" applyFill="1" applyBorder="1" applyAlignment="1">
      <alignment horizontal="center" textRotation="90" shrinkToFit="1"/>
    </xf>
    <xf numFmtId="0" fontId="12" fillId="40" borderId="19" xfId="0" applyFont="1" applyFill="1" applyBorder="1" applyAlignment="1">
      <alignment horizontal="center" textRotation="90"/>
    </xf>
    <xf numFmtId="0" fontId="16" fillId="0" borderId="25" xfId="0" applyFont="1" applyBorder="1" applyAlignment="1">
      <alignment vertical="center" wrapText="1"/>
    </xf>
    <xf numFmtId="0" fontId="0" fillId="0" borderId="26"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3" fillId="0" borderId="19" xfId="0" applyFont="1" applyBorder="1" applyAlignment="1">
      <alignment horizontal="left" vertical="center" wrapText="1"/>
    </xf>
    <xf numFmtId="0" fontId="0" fillId="0" borderId="24" xfId="0" applyBorder="1" applyAlignment="1">
      <alignment horizontal="left" vertical="center"/>
    </xf>
    <xf numFmtId="0" fontId="0" fillId="0" borderId="22" xfId="0" applyBorder="1" applyAlignment="1">
      <alignment horizontal="left" vertical="center"/>
    </xf>
    <xf numFmtId="0" fontId="0" fillId="0" borderId="24" xfId="0" applyBorder="1" applyAlignment="1">
      <alignment horizontal="center"/>
    </xf>
    <xf numFmtId="0" fontId="0" fillId="0" borderId="22" xfId="0" applyBorder="1" applyAlignment="1">
      <alignment horizontal="center"/>
    </xf>
    <xf numFmtId="0" fontId="12" fillId="41" borderId="19" xfId="0" applyFont="1" applyFill="1" applyBorder="1" applyAlignment="1">
      <alignment horizontal="center" textRotation="90" wrapText="1"/>
    </xf>
    <xf numFmtId="0" fontId="12" fillId="40" borderId="27" xfId="0" applyFont="1" applyFill="1" applyBorder="1" applyAlignment="1">
      <alignment horizontal="center" textRotation="90" wrapText="1"/>
    </xf>
    <xf numFmtId="0" fontId="0" fillId="40" borderId="28" xfId="0" applyFill="1" applyBorder="1" applyAlignment="1">
      <alignment horizontal="center"/>
    </xf>
    <xf numFmtId="0" fontId="0" fillId="40" borderId="29" xfId="0" applyFill="1" applyBorder="1" applyAlignment="1">
      <alignment horizontal="center"/>
    </xf>
    <xf numFmtId="0" fontId="12" fillId="41" borderId="30" xfId="0" applyFont="1" applyFill="1" applyBorder="1" applyAlignment="1">
      <alignment horizontal="center" textRotation="90" wrapText="1"/>
    </xf>
    <xf numFmtId="0" fontId="0" fillId="41" borderId="31" xfId="0" applyFill="1" applyBorder="1" applyAlignment="1">
      <alignment horizontal="center"/>
    </xf>
    <xf numFmtId="0" fontId="0" fillId="41" borderId="32" xfId="0" applyFill="1" applyBorder="1" applyAlignment="1">
      <alignment horizontal="center"/>
    </xf>
    <xf numFmtId="0" fontId="37" fillId="0" borderId="13" xfId="0" applyFont="1" applyBorder="1" applyAlignment="1">
      <alignment horizontal="right" vertical="center"/>
    </xf>
    <xf numFmtId="0" fontId="38" fillId="0" borderId="20" xfId="0" applyFont="1" applyBorder="1" applyAlignment="1">
      <alignment vertical="center"/>
    </xf>
    <xf numFmtId="0" fontId="38" fillId="0" borderId="12" xfId="0" applyFont="1" applyBorder="1" applyAlignment="1">
      <alignment vertical="center"/>
    </xf>
    <xf numFmtId="0" fontId="16" fillId="0" borderId="13" xfId="0" applyFont="1"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58" fillId="0" borderId="13" xfId="0" applyFont="1" applyBorder="1" applyAlignment="1">
      <alignment vertical="center"/>
    </xf>
    <xf numFmtId="0" fontId="58" fillId="0" borderId="20" xfId="0" applyFont="1" applyBorder="1" applyAlignment="1">
      <alignment/>
    </xf>
    <xf numFmtId="0" fontId="58" fillId="0" borderId="12" xfId="0" applyFont="1" applyBorder="1" applyAlignment="1">
      <alignment/>
    </xf>
    <xf numFmtId="0" fontId="4" fillId="0" borderId="13" xfId="0" applyFont="1" applyBorder="1" applyAlignment="1">
      <alignment vertical="center"/>
    </xf>
    <xf numFmtId="0" fontId="59" fillId="0" borderId="13" xfId="0" applyFont="1" applyBorder="1" applyAlignment="1">
      <alignment horizontal="right" vertical="center"/>
    </xf>
    <xf numFmtId="0" fontId="33" fillId="0" borderId="10" xfId="0" applyFont="1" applyFill="1" applyBorder="1" applyAlignment="1">
      <alignment horizontal="center" vertical="center"/>
    </xf>
    <xf numFmtId="0" fontId="0" fillId="0" borderId="10" xfId="0" applyBorder="1" applyAlignment="1">
      <alignment/>
    </xf>
    <xf numFmtId="0" fontId="3" fillId="0" borderId="10" xfId="0" applyFont="1" applyBorder="1" applyAlignment="1">
      <alignment vertical="center"/>
    </xf>
    <xf numFmtId="0" fontId="10" fillId="0" borderId="10" xfId="0" applyFont="1" applyBorder="1" applyAlignment="1">
      <alignment horizontal="left" vertical="center"/>
    </xf>
    <xf numFmtId="0" fontId="3" fillId="0" borderId="19" xfId="0" applyFont="1" applyBorder="1" applyAlignment="1">
      <alignment horizontal="center" textRotation="90"/>
    </xf>
    <xf numFmtId="0" fontId="13" fillId="0" borderId="24" xfId="0" applyFont="1" applyBorder="1" applyAlignment="1">
      <alignment horizontal="center" textRotation="90"/>
    </xf>
    <xf numFmtId="0" fontId="13" fillId="0" borderId="22" xfId="0" applyFont="1" applyBorder="1" applyAlignment="1">
      <alignment horizontal="center" textRotation="90"/>
    </xf>
    <xf numFmtId="0" fontId="10" fillId="0" borderId="13" xfId="0" applyFont="1" applyBorder="1" applyAlignment="1">
      <alignment vertical="center"/>
    </xf>
    <xf numFmtId="0" fontId="8" fillId="0" borderId="20" xfId="0" applyFont="1" applyBorder="1" applyAlignment="1">
      <alignment vertical="center"/>
    </xf>
    <xf numFmtId="0" fontId="0" fillId="0" borderId="12" xfId="0" applyBorder="1" applyAlignment="1">
      <alignment/>
    </xf>
    <xf numFmtId="0" fontId="6" fillId="0" borderId="25" xfId="0" applyFont="1" applyBorder="1" applyAlignment="1">
      <alignment/>
    </xf>
    <xf numFmtId="0" fontId="6" fillId="0" borderId="33" xfId="0" applyFont="1" applyBorder="1" applyAlignment="1">
      <alignment/>
    </xf>
    <xf numFmtId="0" fontId="6" fillId="0" borderId="26" xfId="0" applyFont="1" applyBorder="1" applyAlignment="1">
      <alignment/>
    </xf>
    <xf numFmtId="0" fontId="6" fillId="0" borderId="14" xfId="0" applyFont="1" applyBorder="1" applyAlignment="1">
      <alignment/>
    </xf>
    <xf numFmtId="0" fontId="6" fillId="0" borderId="0" xfId="0" applyFont="1" applyBorder="1" applyAlignment="1">
      <alignment/>
    </xf>
    <xf numFmtId="0" fontId="6" fillId="0" borderId="15" xfId="0" applyFont="1" applyBorder="1" applyAlignment="1">
      <alignment/>
    </xf>
    <xf numFmtId="0" fontId="7" fillId="0" borderId="10" xfId="0" applyFont="1" applyBorder="1" applyAlignment="1">
      <alignment vertical="center"/>
    </xf>
    <xf numFmtId="0" fontId="21" fillId="0" borderId="14" xfId="0" applyFont="1" applyBorder="1" applyAlignment="1">
      <alignment vertical="center" wrapText="1"/>
    </xf>
    <xf numFmtId="0" fontId="21" fillId="0" borderId="0" xfId="0" applyFont="1" applyBorder="1" applyAlignment="1">
      <alignment vertical="center" wrapText="1"/>
    </xf>
    <xf numFmtId="0" fontId="21" fillId="0" borderId="15" xfId="0" applyFont="1" applyBorder="1" applyAlignment="1">
      <alignment vertical="center" wrapText="1"/>
    </xf>
    <xf numFmtId="0" fontId="23" fillId="0" borderId="14" xfId="0" applyFont="1" applyBorder="1" applyAlignment="1">
      <alignment vertical="top" wrapText="1"/>
    </xf>
    <xf numFmtId="0" fontId="13" fillId="0" borderId="0" xfId="0" applyFont="1" applyAlignment="1">
      <alignment/>
    </xf>
    <xf numFmtId="0" fontId="13" fillId="0" borderId="15" xfId="0" applyFont="1" applyBorder="1" applyAlignment="1">
      <alignment/>
    </xf>
    <xf numFmtId="0" fontId="2" fillId="0" borderId="14" xfId="0" applyFont="1" applyBorder="1" applyAlignment="1">
      <alignment vertical="center"/>
    </xf>
    <xf numFmtId="0" fontId="2" fillId="0" borderId="0" xfId="0" applyFont="1" applyBorder="1" applyAlignment="1">
      <alignment vertical="center"/>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0" fontId="24" fillId="0" borderId="18" xfId="0" applyFont="1" applyBorder="1" applyAlignment="1">
      <alignment horizontal="center" vertical="top" wrapText="1"/>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34" xfId="0" applyFont="1"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24" fillId="0" borderId="25" xfId="0" applyFont="1" applyBorder="1" applyAlignment="1">
      <alignment horizontal="center" wrapText="1"/>
    </xf>
    <xf numFmtId="0" fontId="24" fillId="0" borderId="33" xfId="0" applyFont="1" applyBorder="1" applyAlignment="1">
      <alignment horizontal="center" wrapText="1"/>
    </xf>
    <xf numFmtId="0" fontId="24" fillId="0" borderId="26" xfId="0" applyFont="1" applyBorder="1" applyAlignment="1">
      <alignment horizontal="center" wrapText="1"/>
    </xf>
    <xf numFmtId="0" fontId="24" fillId="0" borderId="14" xfId="0" applyFont="1" applyBorder="1" applyAlignment="1">
      <alignment horizontal="center" wrapText="1"/>
    </xf>
    <xf numFmtId="0" fontId="24" fillId="0" borderId="0" xfId="0" applyFont="1" applyBorder="1" applyAlignment="1">
      <alignment horizontal="center" wrapText="1"/>
    </xf>
    <xf numFmtId="0" fontId="24" fillId="0" borderId="15" xfId="0" applyFont="1" applyBorder="1" applyAlignment="1">
      <alignment horizontal="center" wrapText="1"/>
    </xf>
    <xf numFmtId="0" fontId="23" fillId="0" borderId="20" xfId="0" applyFont="1" applyBorder="1" applyAlignment="1">
      <alignment horizontal="right" vertical="center"/>
    </xf>
    <xf numFmtId="0" fontId="23" fillId="0" borderId="12" xfId="0" applyFont="1" applyBorder="1" applyAlignment="1">
      <alignment horizontal="right" vertical="center"/>
    </xf>
    <xf numFmtId="0" fontId="16" fillId="0" borderId="13" xfId="0" applyFont="1" applyBorder="1" applyAlignment="1">
      <alignment vertical="center" wrapText="1"/>
    </xf>
    <xf numFmtId="0" fontId="0" fillId="0" borderId="20" xfId="0" applyBorder="1" applyAlignment="1">
      <alignment vertical="center" wrapText="1"/>
    </xf>
    <xf numFmtId="0" fontId="4" fillId="0" borderId="0" xfId="0" applyFont="1" applyBorder="1" applyAlignment="1">
      <alignment vertical="center"/>
    </xf>
    <xf numFmtId="0" fontId="7" fillId="0" borderId="25" xfId="0" applyFont="1" applyBorder="1" applyAlignment="1">
      <alignment vertical="center" wrapText="1"/>
    </xf>
    <xf numFmtId="0" fontId="2" fillId="40" borderId="19" xfId="0" applyFont="1" applyFill="1" applyBorder="1" applyAlignment="1">
      <alignment horizontal="center" textRotation="90" wrapText="1"/>
    </xf>
    <xf numFmtId="0" fontId="2" fillId="39" borderId="24" xfId="0" applyFont="1" applyFill="1" applyBorder="1" applyAlignment="1">
      <alignment horizontal="center" textRotation="90" wrapText="1"/>
    </xf>
    <xf numFmtId="0" fontId="2" fillId="39" borderId="22" xfId="0" applyFont="1" applyFill="1" applyBorder="1" applyAlignment="1">
      <alignment horizontal="center" textRotation="90" wrapText="1"/>
    </xf>
    <xf numFmtId="0" fontId="9" fillId="0" borderId="10" xfId="0" applyFont="1" applyBorder="1" applyAlignment="1">
      <alignment vertical="center"/>
    </xf>
    <xf numFmtId="0" fontId="8" fillId="0" borderId="10" xfId="0" applyFont="1" applyBorder="1" applyAlignment="1">
      <alignment vertical="center"/>
    </xf>
    <xf numFmtId="0" fontId="2" fillId="0" borderId="0" xfId="0" applyFont="1" applyFill="1" applyBorder="1" applyAlignment="1">
      <alignment/>
    </xf>
    <xf numFmtId="0" fontId="58" fillId="0" borderId="20" xfId="0" applyFont="1" applyBorder="1" applyAlignment="1">
      <alignment vertical="center"/>
    </xf>
    <xf numFmtId="0" fontId="58" fillId="0" borderId="12" xfId="0" applyFont="1" applyBorder="1" applyAlignment="1">
      <alignment vertical="center"/>
    </xf>
    <xf numFmtId="0" fontId="9" fillId="0" borderId="13" xfId="0" applyFont="1" applyBorder="1" applyAlignment="1">
      <alignment vertical="center"/>
    </xf>
    <xf numFmtId="0" fontId="24" fillId="0" borderId="14" xfId="0" applyFont="1" applyBorder="1" applyAlignment="1">
      <alignment horizontal="center" vertical="top" wrapText="1"/>
    </xf>
    <xf numFmtId="0" fontId="24" fillId="0" borderId="0" xfId="0" applyFont="1" applyAlignment="1">
      <alignment horizontal="center" vertical="top" wrapText="1"/>
    </xf>
    <xf numFmtId="0" fontId="24" fillId="0" borderId="15" xfId="0" applyFont="1" applyBorder="1" applyAlignment="1">
      <alignment horizontal="center" vertical="top" wrapText="1"/>
    </xf>
    <xf numFmtId="0" fontId="2" fillId="0" borderId="19" xfId="0" applyFont="1" applyFill="1" applyBorder="1" applyAlignment="1">
      <alignment horizontal="center" textRotation="90" wrapText="1"/>
    </xf>
    <xf numFmtId="0" fontId="0" fillId="0" borderId="24" xfId="0" applyBorder="1" applyAlignment="1">
      <alignment horizontal="center" textRotation="90" wrapText="1"/>
    </xf>
    <xf numFmtId="0" fontId="0" fillId="0" borderId="22" xfId="0" applyBorder="1" applyAlignment="1">
      <alignment horizontal="center" textRotation="90" wrapText="1"/>
    </xf>
    <xf numFmtId="0" fontId="2" fillId="0" borderId="24" xfId="0" applyFont="1" applyFill="1" applyBorder="1" applyAlignment="1">
      <alignment horizontal="center" textRotation="90" wrapText="1"/>
    </xf>
    <xf numFmtId="0" fontId="2" fillId="0" borderId="22" xfId="0" applyFont="1" applyFill="1" applyBorder="1" applyAlignment="1">
      <alignment horizontal="center" textRotation="90" wrapText="1"/>
    </xf>
    <xf numFmtId="0" fontId="2" fillId="0" borderId="0" xfId="0" applyFont="1" applyBorder="1" applyAlignment="1" applyProtection="1">
      <alignment horizontal="center" vertical="center"/>
      <protection locked="0"/>
    </xf>
    <xf numFmtId="0" fontId="2" fillId="45" borderId="10" xfId="0" applyFont="1" applyFill="1" applyBorder="1" applyAlignment="1">
      <alignment horizontal="center" textRotation="90" wrapText="1"/>
    </xf>
    <xf numFmtId="0" fontId="2" fillId="0" borderId="25" xfId="0" applyFont="1" applyFill="1" applyBorder="1" applyAlignment="1">
      <alignment horizontal="center" textRotation="90" wrapText="1"/>
    </xf>
    <xf numFmtId="0" fontId="0" fillId="0" borderId="14" xfId="0" applyBorder="1" applyAlignment="1">
      <alignment horizontal="center" textRotation="90" wrapText="1"/>
    </xf>
    <xf numFmtId="0" fontId="0" fillId="0" borderId="16" xfId="0" applyBorder="1" applyAlignment="1">
      <alignment horizontal="center" textRotation="90" wrapText="1"/>
    </xf>
    <xf numFmtId="0" fontId="0" fillId="0" borderId="24" xfId="0" applyBorder="1" applyAlignment="1">
      <alignment/>
    </xf>
    <xf numFmtId="0" fontId="0" fillId="0" borderId="22" xfId="0" applyBorder="1" applyAlignment="1">
      <alignment/>
    </xf>
    <xf numFmtId="0" fontId="2" fillId="0" borderId="10" xfId="0" applyFont="1" applyFill="1" applyBorder="1" applyAlignment="1">
      <alignment horizontal="center" textRotation="90" wrapText="1"/>
    </xf>
    <xf numFmtId="0" fontId="25" fillId="0" borderId="25" xfId="0" applyFont="1" applyBorder="1" applyAlignment="1">
      <alignment vertical="center" wrapText="1"/>
    </xf>
    <xf numFmtId="0" fontId="25" fillId="0" borderId="33" xfId="0" applyFont="1" applyBorder="1" applyAlignment="1">
      <alignment vertical="center" wrapText="1"/>
    </xf>
    <xf numFmtId="0" fontId="25" fillId="0" borderId="26" xfId="0" applyFont="1" applyBorder="1" applyAlignment="1">
      <alignment vertical="center" wrapText="1"/>
    </xf>
    <xf numFmtId="0" fontId="25" fillId="0" borderId="14" xfId="0" applyFont="1" applyBorder="1" applyAlignment="1">
      <alignment vertical="center" wrapText="1"/>
    </xf>
    <xf numFmtId="0" fontId="25" fillId="0" borderId="0" xfId="0" applyFont="1" applyAlignment="1">
      <alignment vertical="center" wrapText="1"/>
    </xf>
    <xf numFmtId="0" fontId="25" fillId="0" borderId="15" xfId="0" applyFont="1" applyBorder="1" applyAlignment="1">
      <alignment vertical="center" wrapText="1"/>
    </xf>
    <xf numFmtId="0" fontId="2" fillId="39" borderId="10" xfId="0" applyFont="1" applyFill="1" applyBorder="1" applyAlignment="1">
      <alignment horizontal="center" textRotation="90" wrapText="1"/>
    </xf>
    <xf numFmtId="0" fontId="24" fillId="0" borderId="25" xfId="0" applyFont="1" applyBorder="1" applyAlignment="1">
      <alignment horizontal="center"/>
    </xf>
    <xf numFmtId="0" fontId="24" fillId="0" borderId="33" xfId="0" applyFont="1" applyBorder="1" applyAlignment="1">
      <alignment horizontal="center"/>
    </xf>
    <xf numFmtId="0" fontId="24" fillId="0" borderId="26" xfId="0" applyFont="1" applyBorder="1" applyAlignment="1">
      <alignment horizontal="center"/>
    </xf>
    <xf numFmtId="0" fontId="24" fillId="0" borderId="14" xfId="0" applyFont="1" applyBorder="1" applyAlignment="1">
      <alignment horizontal="center"/>
    </xf>
    <xf numFmtId="0" fontId="24" fillId="0" borderId="0" xfId="0" applyFont="1" applyBorder="1" applyAlignment="1">
      <alignment horizontal="center"/>
    </xf>
    <xf numFmtId="0" fontId="24" fillId="0" borderId="15" xfId="0" applyFont="1" applyBorder="1" applyAlignment="1">
      <alignment horizontal="center"/>
    </xf>
    <xf numFmtId="0" fontId="0" fillId="40" borderId="24" xfId="0" applyFill="1" applyBorder="1" applyAlignment="1">
      <alignment horizontal="center" textRotation="90" wrapText="1"/>
    </xf>
    <xf numFmtId="0" fontId="0" fillId="40" borderId="22" xfId="0" applyFill="1" applyBorder="1" applyAlignment="1">
      <alignment horizontal="center" textRotation="90" wrapText="1"/>
    </xf>
    <xf numFmtId="0" fontId="31" fillId="0" borderId="13" xfId="0" applyFont="1" applyBorder="1" applyAlignment="1">
      <alignment horizontal="center" vertical="center"/>
    </xf>
    <xf numFmtId="0" fontId="32" fillId="0" borderId="20" xfId="0" applyFont="1" applyBorder="1" applyAlignment="1">
      <alignment horizontal="center" vertical="center"/>
    </xf>
    <xf numFmtId="0" fontId="32" fillId="0" borderId="12" xfId="0" applyFont="1" applyBorder="1" applyAlignment="1">
      <alignment horizontal="center" vertical="center"/>
    </xf>
    <xf numFmtId="0" fontId="16" fillId="40" borderId="13" xfId="0" applyFont="1" applyFill="1" applyBorder="1" applyAlignment="1">
      <alignment horizontal="center" vertical="center" wrapText="1"/>
    </xf>
    <xf numFmtId="0" fontId="17" fillId="40" borderId="20" xfId="0" applyFont="1" applyFill="1" applyBorder="1" applyAlignment="1">
      <alignment horizontal="center" vertical="center" wrapText="1"/>
    </xf>
    <xf numFmtId="0" fontId="17" fillId="40" borderId="36" xfId="0" applyFont="1" applyFill="1" applyBorder="1" applyAlignment="1">
      <alignment horizontal="center" vertical="center" wrapText="1"/>
    </xf>
    <xf numFmtId="0" fontId="2" fillId="45" borderId="21" xfId="0" applyFont="1" applyFill="1" applyBorder="1" applyAlignment="1">
      <alignment horizontal="center" textRotation="90" wrapText="1"/>
    </xf>
    <xf numFmtId="0" fontId="16" fillId="45" borderId="37" xfId="0" applyFont="1" applyFill="1"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12" fillId="39" borderId="30" xfId="0" applyFont="1" applyFill="1" applyBorder="1" applyAlignment="1">
      <alignment horizontal="center" textRotation="90" wrapText="1" shrinkToFit="1"/>
    </xf>
    <xf numFmtId="0" fontId="0" fillId="0" borderId="31" xfId="0" applyBorder="1" applyAlignment="1">
      <alignment horizontal="center"/>
    </xf>
    <xf numFmtId="0" fontId="0" fillId="0" borderId="32" xfId="0" applyBorder="1" applyAlignment="1">
      <alignment horizontal="center"/>
    </xf>
    <xf numFmtId="0" fontId="3" fillId="0" borderId="10" xfId="0" applyFont="1" applyBorder="1" applyAlignment="1">
      <alignment horizontal="left" vertical="center"/>
    </xf>
    <xf numFmtId="0" fontId="0" fillId="0" borderId="10" xfId="0" applyBorder="1" applyAlignment="1">
      <alignment horizontal="left" vertical="center"/>
    </xf>
    <xf numFmtId="0" fontId="0" fillId="0" borderId="13" xfId="0" applyBorder="1" applyAlignment="1">
      <alignment horizontal="left" vertical="center"/>
    </xf>
    <xf numFmtId="0" fontId="12" fillId="41" borderId="27" xfId="0" applyFont="1" applyFill="1" applyBorder="1" applyAlignment="1">
      <alignment horizontal="center" textRotation="90" wrapText="1"/>
    </xf>
    <xf numFmtId="0" fontId="0" fillId="0" borderId="28" xfId="0" applyBorder="1" applyAlignment="1">
      <alignment/>
    </xf>
    <xf numFmtId="0" fontId="0" fillId="0" borderId="29" xfId="0" applyBorder="1" applyAlignment="1">
      <alignment/>
    </xf>
    <xf numFmtId="0" fontId="3" fillId="0" borderId="34"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35"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1" fillId="0" borderId="25" xfId="0" applyFont="1" applyFill="1" applyBorder="1" applyAlignment="1">
      <alignment horizontal="center" textRotation="90" wrapText="1"/>
    </xf>
    <xf numFmtId="0" fontId="11" fillId="0" borderId="19" xfId="0" applyFont="1" applyFill="1" applyBorder="1" applyAlignment="1">
      <alignment horizontal="center" textRotation="90" wrapText="1"/>
    </xf>
    <xf numFmtId="0" fontId="38" fillId="0" borderId="20" xfId="0" applyFont="1" applyBorder="1" applyAlignment="1">
      <alignment horizontal="right" vertical="center"/>
    </xf>
    <xf numFmtId="0" fontId="38" fillId="0" borderId="12" xfId="0" applyFont="1" applyBorder="1" applyAlignment="1">
      <alignment horizontal="right" vertical="center"/>
    </xf>
    <xf numFmtId="0" fontId="5" fillId="0" borderId="13" xfId="0" applyFont="1" applyBorder="1" applyAlignment="1">
      <alignment horizontal="center" vertical="center"/>
    </xf>
    <xf numFmtId="0" fontId="28" fillId="0" borderId="20" xfId="0" applyFont="1" applyBorder="1" applyAlignment="1">
      <alignment horizontal="center" vertical="center"/>
    </xf>
    <xf numFmtId="0" fontId="28" fillId="0" borderId="12" xfId="0" applyFont="1" applyBorder="1" applyAlignment="1">
      <alignment horizontal="center" vertical="center"/>
    </xf>
    <xf numFmtId="0" fontId="16" fillId="0" borderId="13" xfId="0" applyFont="1" applyBorder="1" applyAlignment="1">
      <alignment horizontal="center" vertical="center"/>
    </xf>
    <xf numFmtId="0" fontId="17" fillId="0" borderId="20" xfId="0" applyFont="1" applyBorder="1" applyAlignment="1">
      <alignment horizontal="center" vertical="center"/>
    </xf>
    <xf numFmtId="0" fontId="11" fillId="39" borderId="19" xfId="0" applyFont="1" applyFill="1" applyBorder="1" applyAlignment="1">
      <alignment horizontal="center" textRotation="90" wrapText="1"/>
    </xf>
    <xf numFmtId="0" fontId="11" fillId="39" borderId="24" xfId="0" applyFont="1" applyFill="1" applyBorder="1" applyAlignment="1">
      <alignment horizontal="center" textRotation="90" wrapText="1"/>
    </xf>
    <xf numFmtId="0" fontId="11" fillId="39" borderId="22" xfId="0" applyFont="1" applyFill="1" applyBorder="1" applyAlignment="1">
      <alignment horizontal="center" textRotation="90" wrapText="1"/>
    </xf>
    <xf numFmtId="0" fontId="11" fillId="46" borderId="19" xfId="0" applyFont="1" applyFill="1" applyBorder="1" applyAlignment="1">
      <alignment horizontal="center" textRotation="90" wrapText="1"/>
    </xf>
    <xf numFmtId="0" fontId="17" fillId="46" borderId="24" xfId="0" applyFont="1" applyFill="1" applyBorder="1" applyAlignment="1">
      <alignment horizontal="center" textRotation="90" wrapText="1"/>
    </xf>
    <xf numFmtId="0" fontId="17" fillId="46" borderId="22" xfId="0" applyFont="1" applyFill="1" applyBorder="1" applyAlignment="1">
      <alignment horizontal="center" textRotation="90" wrapText="1"/>
    </xf>
    <xf numFmtId="0" fontId="11" fillId="0" borderId="24" xfId="0" applyFont="1" applyFill="1" applyBorder="1" applyAlignment="1">
      <alignment horizontal="center" textRotation="90" wrapText="1"/>
    </xf>
    <xf numFmtId="0" fontId="11" fillId="0" borderId="22" xfId="0" applyFont="1" applyFill="1" applyBorder="1" applyAlignment="1">
      <alignment horizontal="center" textRotation="90" wrapText="1"/>
    </xf>
    <xf numFmtId="0" fontId="17" fillId="0" borderId="24" xfId="0" applyFont="1" applyFill="1" applyBorder="1" applyAlignment="1">
      <alignment horizontal="center" textRotation="90" wrapText="1"/>
    </xf>
    <xf numFmtId="0" fontId="17" fillId="0" borderId="22" xfId="0" applyFont="1" applyFill="1" applyBorder="1" applyAlignment="1">
      <alignment horizontal="center" textRotation="90" wrapText="1"/>
    </xf>
    <xf numFmtId="0" fontId="11" fillId="3" borderId="30" xfId="0" applyFont="1" applyFill="1" applyBorder="1" applyAlignment="1">
      <alignment horizontal="center" textRotation="90" wrapText="1"/>
    </xf>
    <xf numFmtId="0" fontId="17" fillId="3" borderId="31" xfId="0" applyFont="1" applyFill="1" applyBorder="1" applyAlignment="1">
      <alignment horizontal="center" textRotation="90" wrapText="1"/>
    </xf>
    <xf numFmtId="0" fontId="17" fillId="3" borderId="32" xfId="0" applyFont="1" applyFill="1" applyBorder="1" applyAlignment="1">
      <alignment horizontal="center" textRotation="90" wrapText="1"/>
    </xf>
    <xf numFmtId="0" fontId="29" fillId="0" borderId="10" xfId="0" applyFont="1" applyBorder="1" applyAlignment="1">
      <alignment vertical="center"/>
    </xf>
    <xf numFmtId="0" fontId="27" fillId="0" borderId="10" xfId="0" applyFont="1" applyBorder="1" applyAlignment="1">
      <alignment vertical="center"/>
    </xf>
    <xf numFmtId="0" fontId="11" fillId="3" borderId="10" xfId="0" applyFont="1" applyFill="1" applyBorder="1" applyAlignment="1">
      <alignment horizontal="center" textRotation="90" wrapText="1"/>
    </xf>
    <xf numFmtId="0" fontId="11" fillId="39" borderId="10" xfId="0" applyFont="1" applyFill="1" applyBorder="1" applyAlignment="1">
      <alignment horizontal="center" textRotation="90" wrapText="1"/>
    </xf>
    <xf numFmtId="0" fontId="11" fillId="0" borderId="10" xfId="0" applyFont="1" applyFill="1" applyBorder="1" applyAlignment="1">
      <alignment horizontal="center" textRotation="90" wrapText="1"/>
    </xf>
    <xf numFmtId="0" fontId="7" fillId="0" borderId="37"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37" fillId="0" borderId="0" xfId="0" applyFont="1" applyAlignment="1">
      <alignment horizontal="right"/>
    </xf>
    <xf numFmtId="0" fontId="37" fillId="0" borderId="17" xfId="0" applyFont="1" applyBorder="1" applyAlignment="1">
      <alignment horizontal="right"/>
    </xf>
    <xf numFmtId="0" fontId="37" fillId="0" borderId="20" xfId="0" applyFont="1" applyBorder="1" applyAlignment="1">
      <alignment horizontal="right" vertical="center"/>
    </xf>
    <xf numFmtId="0" fontId="37" fillId="0" borderId="12" xfId="0" applyFont="1" applyBorder="1" applyAlignment="1">
      <alignment horizontal="right" vertical="center"/>
    </xf>
    <xf numFmtId="0" fontId="16" fillId="0" borderId="20" xfId="0" applyFont="1" applyBorder="1" applyAlignment="1">
      <alignment vertical="center"/>
    </xf>
    <xf numFmtId="0" fontId="5" fillId="0" borderId="20" xfId="0" applyFont="1" applyBorder="1" applyAlignment="1">
      <alignment vertical="center"/>
    </xf>
    <xf numFmtId="0" fontId="2" fillId="41" borderId="19" xfId="0" applyFont="1" applyFill="1" applyBorder="1" applyAlignment="1">
      <alignment horizontal="center" textRotation="90" wrapText="1"/>
    </xf>
    <xf numFmtId="0" fontId="0" fillId="0" borderId="28" xfId="0" applyBorder="1" applyAlignment="1">
      <alignment horizontal="center"/>
    </xf>
    <xf numFmtId="0" fontId="0" fillId="0" borderId="29" xfId="0" applyBorder="1" applyAlignment="1">
      <alignment horizontal="center"/>
    </xf>
    <xf numFmtId="0" fontId="33" fillId="0" borderId="25" xfId="0" applyFont="1" applyFill="1" applyBorder="1" applyAlignment="1">
      <alignment horizontal="center" vertical="center"/>
    </xf>
    <xf numFmtId="0" fontId="0" fillId="0" borderId="33" xfId="0" applyBorder="1" applyAlignment="1">
      <alignment/>
    </xf>
    <xf numFmtId="0" fontId="0" fillId="0" borderId="16" xfId="0" applyBorder="1" applyAlignment="1">
      <alignment/>
    </xf>
    <xf numFmtId="0" fontId="0" fillId="0" borderId="17" xfId="0" applyBorder="1" applyAlignment="1">
      <alignment/>
    </xf>
    <xf numFmtId="0" fontId="3" fillId="0" borderId="25" xfId="0" applyFont="1" applyBorder="1" applyAlignment="1">
      <alignment horizontal="center" vertical="center"/>
    </xf>
    <xf numFmtId="0" fontId="0" fillId="0" borderId="33" xfId="0" applyBorder="1" applyAlignment="1">
      <alignment horizontal="center"/>
    </xf>
    <xf numFmtId="0" fontId="0" fillId="0" borderId="38"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39" xfId="0" applyBorder="1" applyAlignment="1">
      <alignment horizont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xf>
    <xf numFmtId="0" fontId="4" fillId="0" borderId="10" xfId="0" applyFont="1" applyBorder="1" applyAlignment="1">
      <alignment/>
    </xf>
    <xf numFmtId="0" fontId="38" fillId="0" borderId="20" xfId="0" applyFont="1" applyBorder="1" applyAlignment="1">
      <alignment horizontal="right"/>
    </xf>
    <xf numFmtId="0" fontId="38" fillId="0" borderId="12" xfId="0" applyFont="1" applyBorder="1" applyAlignment="1">
      <alignment horizontal="right"/>
    </xf>
    <xf numFmtId="0" fontId="58" fillId="0" borderId="10" xfId="0" applyFont="1" applyBorder="1" applyAlignment="1">
      <alignment vertical="center"/>
    </xf>
    <xf numFmtId="0" fontId="0" fillId="0" borderId="24" xfId="0" applyFill="1" applyBorder="1" applyAlignment="1">
      <alignment horizontal="center" textRotation="90" wrapText="1"/>
    </xf>
    <xf numFmtId="0" fontId="0" fillId="0" borderId="22" xfId="0" applyFill="1" applyBorder="1" applyAlignment="1">
      <alignment horizontal="center" textRotation="90" wrapText="1"/>
    </xf>
    <xf numFmtId="0" fontId="11" fillId="47" borderId="19" xfId="0" applyFont="1" applyFill="1" applyBorder="1" applyAlignment="1">
      <alignment horizontal="center" textRotation="90" wrapText="1"/>
    </xf>
    <xf numFmtId="0" fontId="11" fillId="46" borderId="25" xfId="0" applyFont="1" applyFill="1" applyBorder="1" applyAlignment="1">
      <alignment horizontal="center" textRotation="90" wrapText="1"/>
    </xf>
    <xf numFmtId="0" fontId="17" fillId="46" borderId="14" xfId="0" applyFont="1" applyFill="1" applyBorder="1" applyAlignment="1">
      <alignment horizontal="center" textRotation="90" wrapText="1"/>
    </xf>
    <xf numFmtId="0" fontId="17" fillId="46" borderId="16" xfId="0" applyFont="1" applyFill="1" applyBorder="1" applyAlignment="1">
      <alignment horizontal="center" textRotation="90" wrapText="1"/>
    </xf>
    <xf numFmtId="0" fontId="11" fillId="47" borderId="30" xfId="0" applyFont="1" applyFill="1" applyBorder="1" applyAlignment="1">
      <alignment horizontal="center" textRotation="90" wrapText="1"/>
    </xf>
    <xf numFmtId="0" fontId="17" fillId="47" borderId="31" xfId="0" applyFont="1" applyFill="1" applyBorder="1" applyAlignment="1">
      <alignment horizontal="center" textRotation="90" wrapText="1"/>
    </xf>
    <xf numFmtId="0" fontId="17" fillId="47" borderId="32" xfId="0" applyFont="1" applyFill="1" applyBorder="1" applyAlignment="1">
      <alignment horizontal="center" textRotation="90" wrapText="1"/>
    </xf>
    <xf numFmtId="0" fontId="11" fillId="47" borderId="10" xfId="0" applyFont="1" applyFill="1" applyBorder="1" applyAlignment="1">
      <alignment horizontal="center" textRotation="90" wrapText="1"/>
    </xf>
    <xf numFmtId="0" fontId="0" fillId="0" borderId="12" xfId="0" applyBorder="1" applyAlignment="1">
      <alignment vertical="center" wrapText="1"/>
    </xf>
    <xf numFmtId="0" fontId="37" fillId="0" borderId="13" xfId="0" applyFont="1" applyBorder="1" applyAlignment="1">
      <alignment horizontal="right" vertical="center" wrapText="1"/>
    </xf>
    <xf numFmtId="0" fontId="58" fillId="0" borderId="13" xfId="0" applyFont="1" applyBorder="1" applyAlignment="1">
      <alignment horizontal="left" vertical="center"/>
    </xf>
    <xf numFmtId="0" fontId="58" fillId="0" borderId="20" xfId="0" applyFont="1" applyBorder="1" applyAlignment="1">
      <alignment horizontal="left" vertical="center"/>
    </xf>
    <xf numFmtId="0" fontId="16" fillId="0" borderId="37"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12" fillId="39" borderId="30" xfId="0" applyFont="1" applyFill="1" applyBorder="1" applyAlignment="1">
      <alignment horizontal="center" textRotation="90" wrapText="1"/>
    </xf>
    <xf numFmtId="0" fontId="12" fillId="33" borderId="19" xfId="0" applyFont="1" applyFill="1" applyBorder="1" applyAlignment="1">
      <alignment horizontal="center" textRotation="90" wrapText="1" shrinkToFit="1"/>
    </xf>
    <xf numFmtId="0" fontId="37" fillId="0" borderId="0" xfId="0" applyFont="1" applyBorder="1" applyAlignment="1">
      <alignment horizontal="right" vertical="center"/>
    </xf>
    <xf numFmtId="0" fontId="38" fillId="0" borderId="0" xfId="0" applyFont="1" applyAlignment="1">
      <alignment/>
    </xf>
    <xf numFmtId="0" fontId="38" fillId="0" borderId="17" xfId="0" applyFont="1" applyBorder="1" applyAlignment="1">
      <alignment/>
    </xf>
    <xf numFmtId="0" fontId="37" fillId="0" borderId="13" xfId="0" applyFont="1" applyBorder="1" applyAlignment="1">
      <alignment horizontal="right" vertical="center"/>
    </xf>
    <xf numFmtId="0" fontId="37" fillId="0" borderId="20" xfId="0" applyFont="1" applyBorder="1" applyAlignment="1">
      <alignment horizontal="right" vertical="center"/>
    </xf>
    <xf numFmtId="0" fontId="38" fillId="0" borderId="12" xfId="0" applyFont="1" applyBorder="1" applyAlignment="1">
      <alignment horizontal="right" vertical="center"/>
    </xf>
    <xf numFmtId="0" fontId="0" fillId="0" borderId="10" xfId="0" applyBorder="1" applyAlignment="1">
      <alignment horizontal="center"/>
    </xf>
    <xf numFmtId="0" fontId="16" fillId="0" borderId="25" xfId="0" applyFont="1" applyFill="1" applyBorder="1" applyAlignment="1">
      <alignment horizontal="center" vertical="center"/>
    </xf>
    <xf numFmtId="0" fontId="16" fillId="0" borderId="33" xfId="0" applyFont="1" applyBorder="1" applyAlignment="1">
      <alignment horizontal="center" vertical="center"/>
    </xf>
    <xf numFmtId="0" fontId="16" fillId="0" borderId="38"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39" xfId="0" applyFont="1" applyBorder="1" applyAlignment="1">
      <alignment horizontal="center" vertical="center"/>
    </xf>
    <xf numFmtId="0" fontId="16" fillId="0" borderId="34" xfId="0" applyFont="1" applyFill="1" applyBorder="1" applyAlignment="1">
      <alignment horizontal="center" vertical="center"/>
    </xf>
    <xf numFmtId="0" fontId="16" fillId="0" borderId="26" xfId="0" applyFont="1" applyBorder="1" applyAlignment="1">
      <alignment horizontal="center" vertical="center"/>
    </xf>
    <xf numFmtId="0" fontId="16" fillId="0" borderId="35" xfId="0" applyFont="1" applyBorder="1" applyAlignment="1">
      <alignment horizontal="center" vertical="center"/>
    </xf>
    <xf numFmtId="0" fontId="16" fillId="0" borderId="18" xfId="0" applyFont="1" applyBorder="1" applyAlignment="1">
      <alignment horizontal="center" vertical="center"/>
    </xf>
    <xf numFmtId="0" fontId="38" fillId="0" borderId="20" xfId="0" applyFont="1" applyBorder="1" applyAlignment="1">
      <alignment/>
    </xf>
    <xf numFmtId="0" fontId="35" fillId="0" borderId="20" xfId="0" applyFont="1" applyBorder="1" applyAlignment="1">
      <alignment/>
    </xf>
    <xf numFmtId="0" fontId="0" fillId="0" borderId="20" xfId="0" applyBorder="1" applyAlignment="1">
      <alignment/>
    </xf>
    <xf numFmtId="0" fontId="58" fillId="0" borderId="13" xfId="0" applyFont="1" applyBorder="1" applyAlignment="1">
      <alignment horizontal="right"/>
    </xf>
    <xf numFmtId="0" fontId="37" fillId="0" borderId="20" xfId="0" applyFont="1" applyBorder="1" applyAlignment="1">
      <alignment horizontal="right" vertical="center" wrapText="1"/>
    </xf>
    <xf numFmtId="0" fontId="11" fillId="40" borderId="19" xfId="0" applyFont="1" applyFill="1" applyBorder="1" applyAlignment="1">
      <alignment horizontal="center" textRotation="90" wrapText="1"/>
    </xf>
    <xf numFmtId="0" fontId="11" fillId="39" borderId="25" xfId="0" applyFont="1" applyFill="1" applyBorder="1" applyAlignment="1">
      <alignment horizontal="center" textRotation="90" wrapText="1"/>
    </xf>
    <xf numFmtId="0" fontId="11" fillId="39" borderId="14" xfId="0" applyFont="1" applyFill="1" applyBorder="1" applyAlignment="1">
      <alignment horizontal="center" textRotation="90" wrapText="1"/>
    </xf>
    <xf numFmtId="0" fontId="11" fillId="39" borderId="16" xfId="0" applyFont="1" applyFill="1" applyBorder="1" applyAlignment="1">
      <alignment horizontal="center" textRotation="90" wrapText="1"/>
    </xf>
    <xf numFmtId="0" fontId="11" fillId="46" borderId="30" xfId="0" applyFont="1" applyFill="1" applyBorder="1" applyAlignment="1">
      <alignment horizontal="center" textRotation="90" wrapText="1"/>
    </xf>
    <xf numFmtId="0" fontId="17" fillId="46" borderId="31" xfId="0" applyFont="1" applyFill="1" applyBorder="1" applyAlignment="1">
      <alignment horizontal="center" textRotation="90" wrapText="1"/>
    </xf>
    <xf numFmtId="0" fontId="17" fillId="46" borderId="32" xfId="0" applyFont="1" applyFill="1" applyBorder="1" applyAlignment="1">
      <alignment horizontal="center" textRotation="90" wrapText="1"/>
    </xf>
    <xf numFmtId="0" fontId="17" fillId="47" borderId="24" xfId="0" applyFont="1" applyFill="1" applyBorder="1" applyAlignment="1">
      <alignment horizontal="center" textRotation="90" wrapText="1"/>
    </xf>
    <xf numFmtId="0" fontId="17" fillId="47" borderId="22" xfId="0" applyFont="1" applyFill="1" applyBorder="1" applyAlignment="1">
      <alignment horizontal="center" textRotation="90" wrapText="1"/>
    </xf>
    <xf numFmtId="0" fontId="16" fillId="0" borderId="3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36" xfId="0" applyBorder="1" applyAlignment="1">
      <alignment horizontal="center" vertical="center" wrapText="1"/>
    </xf>
    <xf numFmtId="0" fontId="12" fillId="41" borderId="27" xfId="0" applyFont="1" applyFill="1" applyBorder="1" applyAlignment="1">
      <alignment horizontal="center" textRotation="90" wrapText="1" shrinkToFit="1"/>
    </xf>
    <xf numFmtId="0" fontId="12" fillId="40" borderId="30" xfId="0" applyFont="1" applyFill="1" applyBorder="1" applyAlignment="1">
      <alignment horizontal="center" textRotation="90" wrapText="1" shrinkToFit="1"/>
    </xf>
    <xf numFmtId="0" fontId="37" fillId="0" borderId="20" xfId="0" applyFont="1" applyBorder="1" applyAlignment="1">
      <alignment vertical="center"/>
    </xf>
    <xf numFmtId="0" fontId="17" fillId="0" borderId="30" xfId="0" applyFont="1" applyFill="1" applyBorder="1" applyAlignment="1">
      <alignment horizontal="center" textRotation="90" wrapText="1"/>
    </xf>
    <xf numFmtId="0" fontId="0" fillId="0" borderId="31" xfId="0" applyBorder="1" applyAlignment="1">
      <alignment horizontal="center" textRotation="90" wrapText="1"/>
    </xf>
    <xf numFmtId="0" fontId="0" fillId="0" borderId="32" xfId="0" applyBorder="1" applyAlignment="1">
      <alignment horizontal="center" textRotation="90" wrapText="1"/>
    </xf>
    <xf numFmtId="0" fontId="11" fillId="40" borderId="19" xfId="0" applyFont="1" applyFill="1" applyBorder="1" applyAlignment="1">
      <alignment horizontal="left" textRotation="90" wrapText="1"/>
    </xf>
    <xf numFmtId="0" fontId="17" fillId="40" borderId="24" xfId="0" applyFont="1" applyFill="1" applyBorder="1" applyAlignment="1">
      <alignment horizontal="left" textRotation="90" wrapText="1"/>
    </xf>
    <xf numFmtId="0" fontId="17" fillId="40" borderId="22" xfId="0" applyFont="1" applyFill="1" applyBorder="1" applyAlignment="1">
      <alignment horizontal="left" textRotation="90" wrapText="1"/>
    </xf>
    <xf numFmtId="0" fontId="17" fillId="40" borderId="19" xfId="0" applyFont="1" applyFill="1" applyBorder="1" applyAlignment="1">
      <alignment horizontal="center" textRotation="90" wrapText="1"/>
    </xf>
    <xf numFmtId="0" fontId="17" fillId="40" borderId="25" xfId="0" applyFont="1" applyFill="1" applyBorder="1" applyAlignment="1">
      <alignment horizontal="center" textRotation="90" wrapText="1"/>
    </xf>
    <xf numFmtId="0" fontId="0" fillId="40" borderId="14" xfId="0" applyFill="1" applyBorder="1" applyAlignment="1">
      <alignment horizontal="center" textRotation="90" wrapText="1"/>
    </xf>
    <xf numFmtId="0" fontId="0" fillId="40" borderId="16" xfId="0" applyFill="1" applyBorder="1" applyAlignment="1">
      <alignment horizontal="center" textRotation="90"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
  <sheetViews>
    <sheetView zoomScalePageLayoutView="0" workbookViewId="0" topLeftCell="A1">
      <selection activeCell="J4" sqref="J4"/>
    </sheetView>
  </sheetViews>
  <sheetFormatPr defaultColWidth="9.00390625" defaultRowHeight="12.75"/>
  <cols>
    <col min="1" max="1" width="20.75390625" style="0" customWidth="1"/>
  </cols>
  <sheetData>
    <row r="1" spans="1:8" ht="40.5" customHeight="1">
      <c r="A1" s="109" t="s">
        <v>173</v>
      </c>
      <c r="B1" s="109"/>
      <c r="C1" s="109"/>
      <c r="D1" s="109"/>
      <c r="E1" s="109"/>
      <c r="F1" s="109"/>
      <c r="G1" s="109"/>
      <c r="H1" s="109"/>
    </row>
    <row r="2" spans="1:10" ht="52.5" customHeight="1">
      <c r="A2" s="109" t="s">
        <v>171</v>
      </c>
      <c r="B2" s="109"/>
      <c r="C2" s="109"/>
      <c r="D2" s="109"/>
      <c r="E2" s="109"/>
      <c r="F2" s="109"/>
      <c r="G2" s="109"/>
      <c r="H2" s="109"/>
      <c r="I2" s="93"/>
      <c r="J2" s="93"/>
    </row>
    <row r="3" spans="1:10" ht="39" customHeight="1">
      <c r="A3" s="109" t="s">
        <v>170</v>
      </c>
      <c r="B3" s="109"/>
      <c r="C3" s="109"/>
      <c r="D3" s="109"/>
      <c r="E3" s="109"/>
      <c r="F3" s="109"/>
      <c r="G3" s="109"/>
      <c r="H3" s="109"/>
      <c r="I3" s="93"/>
      <c r="J3" s="93"/>
    </row>
    <row r="4" spans="1:10" ht="25.5" customHeight="1">
      <c r="A4" s="109" t="s">
        <v>172</v>
      </c>
      <c r="B4" s="109"/>
      <c r="C4" s="109"/>
      <c r="D4" s="109"/>
      <c r="E4" s="109"/>
      <c r="F4" s="109"/>
      <c r="G4" s="109"/>
      <c r="H4" s="109"/>
      <c r="I4" s="93"/>
      <c r="J4" s="93"/>
    </row>
    <row r="5" spans="1:10" ht="47.25" customHeight="1">
      <c r="A5" s="109"/>
      <c r="B5" s="109"/>
      <c r="C5" s="109"/>
      <c r="D5" s="109"/>
      <c r="E5" s="109"/>
      <c r="F5" s="109"/>
      <c r="G5" s="109"/>
      <c r="H5" s="109"/>
      <c r="I5" s="93"/>
      <c r="J5" s="93"/>
    </row>
    <row r="6" spans="1:10" ht="62.25" customHeight="1">
      <c r="A6" s="109" t="s">
        <v>174</v>
      </c>
      <c r="B6" s="109"/>
      <c r="C6" s="109"/>
      <c r="D6" s="109"/>
      <c r="E6" s="109"/>
      <c r="F6" s="109"/>
      <c r="G6" s="109"/>
      <c r="H6" s="109"/>
      <c r="I6" s="93"/>
      <c r="J6" s="93"/>
    </row>
    <row r="7" spans="1:10" ht="12.75">
      <c r="A7" s="93"/>
      <c r="B7" s="93"/>
      <c r="C7" s="93"/>
      <c r="D7" s="93"/>
      <c r="E7" s="93"/>
      <c r="F7" s="93"/>
      <c r="G7" s="93"/>
      <c r="H7" s="93"/>
      <c r="I7" s="93"/>
      <c r="J7" s="93"/>
    </row>
  </sheetData>
  <sheetProtection password="8AC5" sheet="1" objects="1" scenarios="1"/>
  <mergeCells count="5">
    <mergeCell ref="A4:H5"/>
    <mergeCell ref="A2:H2"/>
    <mergeCell ref="A3:H3"/>
    <mergeCell ref="A1:H1"/>
    <mergeCell ref="A6:H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2"/>
  </sheetPr>
  <dimension ref="A2:BC71"/>
  <sheetViews>
    <sheetView zoomScalePageLayoutView="0" workbookViewId="0" topLeftCell="A18">
      <selection activeCell="E42" sqref="E42"/>
    </sheetView>
  </sheetViews>
  <sheetFormatPr defaultColWidth="9.00390625" defaultRowHeight="12.75"/>
  <cols>
    <col min="1" max="1" width="0.12890625" style="1" customWidth="1"/>
    <col min="2" max="2" width="4.00390625" style="1" customWidth="1"/>
    <col min="3" max="3" width="4.75390625" style="1" customWidth="1"/>
    <col min="4" max="4" width="29.125" style="1" customWidth="1"/>
    <col min="5" max="5" width="5.375" style="1" customWidth="1"/>
    <col min="6" max="6" width="5.625" style="1" customWidth="1"/>
    <col min="7" max="8" width="5.375" style="1" customWidth="1"/>
    <col min="9" max="9" width="5.125" style="1" customWidth="1"/>
    <col min="10" max="10" width="5.25390625" style="1" customWidth="1"/>
    <col min="11" max="11" width="6.00390625" style="1" customWidth="1"/>
    <col min="12" max="12" width="5.875" style="1" customWidth="1"/>
    <col min="13" max="13" width="5.25390625" style="1" customWidth="1"/>
    <col min="14" max="14" width="5.00390625" style="1" customWidth="1"/>
    <col min="15" max="15" width="6.875" style="1" customWidth="1"/>
    <col min="16" max="16" width="2.125" style="14" customWidth="1"/>
    <col min="17" max="17" width="2.375" style="14" customWidth="1"/>
    <col min="18" max="46" width="2.375" style="17" customWidth="1"/>
    <col min="47" max="55" width="9.125" style="14" customWidth="1"/>
    <col min="56" max="16384" width="9.125" style="1" customWidth="1"/>
  </cols>
  <sheetData>
    <row r="1" ht="3" customHeight="1"/>
    <row r="2" spans="2:15" ht="15" customHeight="1">
      <c r="B2" s="2" t="s">
        <v>0</v>
      </c>
      <c r="C2" s="13"/>
      <c r="D2" s="207" t="str">
        <f>'NOT ÇİZELGESİ'!A4</f>
        <v>…………….. ORTAOKULU</v>
      </c>
      <c r="E2" s="208"/>
      <c r="F2" s="208"/>
      <c r="G2" s="208"/>
      <c r="H2" s="373" t="s">
        <v>2</v>
      </c>
      <c r="I2" s="278"/>
      <c r="J2" s="278"/>
      <c r="K2" s="278"/>
      <c r="L2" s="278"/>
      <c r="M2" s="345" t="str">
        <f>'NOT ÇİZELGESİ'!C5</f>
        <v>2017 / 2018</v>
      </c>
      <c r="N2" s="217"/>
      <c r="O2" s="218"/>
    </row>
    <row r="3" spans="1:15" ht="15.75" customHeight="1">
      <c r="A3" s="62" t="s">
        <v>1</v>
      </c>
      <c r="B3" s="370" t="s">
        <v>1</v>
      </c>
      <c r="C3" s="370"/>
      <c r="D3" s="370"/>
      <c r="E3" s="370"/>
      <c r="F3" s="370"/>
      <c r="G3" s="371"/>
      <c r="H3" s="308" t="s">
        <v>4</v>
      </c>
      <c r="I3" s="369"/>
      <c r="J3" s="369"/>
      <c r="K3" s="369"/>
      <c r="L3" s="369"/>
      <c r="M3" s="372"/>
      <c r="N3" s="161"/>
      <c r="O3" s="162"/>
    </row>
    <row r="4" spans="2:46" s="14" customFormat="1" ht="17.25" customHeight="1">
      <c r="B4" s="298" t="s">
        <v>45</v>
      </c>
      <c r="C4" s="299"/>
      <c r="D4" s="299"/>
      <c r="E4" s="299"/>
      <c r="F4" s="299"/>
      <c r="G4" s="299"/>
      <c r="H4" s="299"/>
      <c r="I4" s="299"/>
      <c r="J4" s="299"/>
      <c r="K4" s="299"/>
      <c r="L4" s="299"/>
      <c r="M4" s="299"/>
      <c r="N4" s="299"/>
      <c r="O4" s="299"/>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2:46" s="14" customFormat="1" ht="16.5" customHeight="1">
      <c r="B5" s="219"/>
      <c r="C5" s="158"/>
      <c r="D5" s="159"/>
      <c r="E5" s="280" t="s">
        <v>5</v>
      </c>
      <c r="F5" s="281"/>
      <c r="G5" s="281"/>
      <c r="H5" s="281"/>
      <c r="I5" s="281"/>
      <c r="J5" s="281"/>
      <c r="K5" s="281"/>
      <c r="L5" s="281"/>
      <c r="M5" s="281"/>
      <c r="N5" s="281"/>
      <c r="O5" s="58"/>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row>
    <row r="6" spans="2:47" s="14" customFormat="1" ht="30.75" customHeight="1">
      <c r="B6" s="167" t="s">
        <v>3</v>
      </c>
      <c r="C6" s="167"/>
      <c r="D6" s="26" t="str">
        <f>'NOT ÇİZELGESİ'!E6</f>
        <v>7/A</v>
      </c>
      <c r="E6" s="386" t="s">
        <v>128</v>
      </c>
      <c r="F6" s="304"/>
      <c r="G6" s="304"/>
      <c r="H6" s="304"/>
      <c r="I6" s="387"/>
      <c r="J6" s="383" t="s">
        <v>129</v>
      </c>
      <c r="K6" s="384"/>
      <c r="L6" s="384"/>
      <c r="M6" s="384"/>
      <c r="N6" s="385"/>
      <c r="O6" s="169" t="s">
        <v>8</v>
      </c>
      <c r="R6" s="17"/>
      <c r="S6" s="216"/>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row>
    <row r="7" spans="2:47" s="14" customFormat="1" ht="10.5" customHeight="1">
      <c r="B7" s="210" t="s">
        <v>31</v>
      </c>
      <c r="C7" s="137"/>
      <c r="D7" s="142" t="s">
        <v>127</v>
      </c>
      <c r="E7" s="285" t="s">
        <v>55</v>
      </c>
      <c r="F7" s="277" t="s">
        <v>135</v>
      </c>
      <c r="G7" s="374" t="s">
        <v>136</v>
      </c>
      <c r="H7" s="277" t="s">
        <v>103</v>
      </c>
      <c r="I7" s="375" t="s">
        <v>104</v>
      </c>
      <c r="J7" s="378" t="s">
        <v>56</v>
      </c>
      <c r="K7" s="335" t="s">
        <v>57</v>
      </c>
      <c r="L7" s="277" t="s">
        <v>138</v>
      </c>
      <c r="M7" s="335" t="s">
        <v>103</v>
      </c>
      <c r="N7" s="277" t="s">
        <v>104</v>
      </c>
      <c r="O7" s="233"/>
      <c r="R7" s="16"/>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row>
    <row r="8" spans="2:47" s="14" customFormat="1" ht="10.5" customHeight="1">
      <c r="B8" s="138"/>
      <c r="C8" s="139"/>
      <c r="D8" s="143"/>
      <c r="E8" s="286"/>
      <c r="F8" s="291"/>
      <c r="G8" s="249"/>
      <c r="H8" s="224"/>
      <c r="I8" s="376"/>
      <c r="J8" s="379"/>
      <c r="K8" s="381"/>
      <c r="L8" s="333"/>
      <c r="M8" s="224"/>
      <c r="N8" s="291"/>
      <c r="O8" s="233"/>
      <c r="R8" s="16"/>
      <c r="S8" s="216"/>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row>
    <row r="9" spans="2:47" s="14" customFormat="1" ht="13.5" customHeight="1">
      <c r="B9" s="138"/>
      <c r="C9" s="139"/>
      <c r="D9" s="143"/>
      <c r="E9" s="286"/>
      <c r="F9" s="291"/>
      <c r="G9" s="249"/>
      <c r="H9" s="224"/>
      <c r="I9" s="376"/>
      <c r="J9" s="379"/>
      <c r="K9" s="381"/>
      <c r="L9" s="333"/>
      <c r="M9" s="224"/>
      <c r="N9" s="291"/>
      <c r="O9" s="233"/>
      <c r="R9" s="16"/>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row>
    <row r="10" spans="2:47" s="14" customFormat="1" ht="14.25" customHeight="1">
      <c r="B10" s="140"/>
      <c r="C10" s="141"/>
      <c r="D10" s="144"/>
      <c r="E10" s="286"/>
      <c r="F10" s="291"/>
      <c r="G10" s="249"/>
      <c r="H10" s="224"/>
      <c r="I10" s="376"/>
      <c r="J10" s="379"/>
      <c r="K10" s="381"/>
      <c r="L10" s="333"/>
      <c r="M10" s="224"/>
      <c r="N10" s="291"/>
      <c r="O10" s="233"/>
      <c r="R10" s="16"/>
      <c r="S10" s="216"/>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row>
    <row r="11" spans="2:47" s="14" customFormat="1" ht="29.25" customHeight="1">
      <c r="B11" s="181" t="s">
        <v>32</v>
      </c>
      <c r="C11" s="181"/>
      <c r="D11" s="57" t="s">
        <v>128</v>
      </c>
      <c r="E11" s="286"/>
      <c r="F11" s="291"/>
      <c r="G11" s="249"/>
      <c r="H11" s="224"/>
      <c r="I11" s="376"/>
      <c r="J11" s="379"/>
      <c r="K11" s="381"/>
      <c r="L11" s="333"/>
      <c r="M11" s="224"/>
      <c r="N11" s="291"/>
      <c r="O11" s="233"/>
      <c r="R11" s="16"/>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row>
    <row r="12" spans="2:47" s="14" customFormat="1" ht="26.25" customHeight="1">
      <c r="B12" s="181"/>
      <c r="C12" s="181"/>
      <c r="D12" s="57" t="s">
        <v>129</v>
      </c>
      <c r="E12" s="286"/>
      <c r="F12" s="291"/>
      <c r="G12" s="249"/>
      <c r="H12" s="224"/>
      <c r="I12" s="376"/>
      <c r="J12" s="379"/>
      <c r="K12" s="381"/>
      <c r="L12" s="333"/>
      <c r="M12" s="224"/>
      <c r="N12" s="291"/>
      <c r="O12" s="233"/>
      <c r="R12" s="16"/>
      <c r="S12" s="216"/>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row>
    <row r="13" spans="2:47" s="14" customFormat="1" ht="10.5" customHeight="1">
      <c r="B13" s="236" t="s">
        <v>168</v>
      </c>
      <c r="C13" s="237"/>
      <c r="D13" s="238"/>
      <c r="E13" s="286"/>
      <c r="F13" s="291"/>
      <c r="G13" s="249"/>
      <c r="H13" s="224"/>
      <c r="I13" s="376"/>
      <c r="J13" s="379"/>
      <c r="K13" s="381"/>
      <c r="L13" s="333"/>
      <c r="M13" s="224"/>
      <c r="N13" s="291"/>
      <c r="O13" s="233"/>
      <c r="R13" s="16"/>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row>
    <row r="14" spans="2:47" s="14" customFormat="1" ht="10.5" customHeight="1">
      <c r="B14" s="239"/>
      <c r="C14" s="240"/>
      <c r="D14" s="241"/>
      <c r="E14" s="286"/>
      <c r="F14" s="291"/>
      <c r="G14" s="249"/>
      <c r="H14" s="224"/>
      <c r="I14" s="376"/>
      <c r="J14" s="379"/>
      <c r="K14" s="381"/>
      <c r="L14" s="333"/>
      <c r="M14" s="224"/>
      <c r="N14" s="291"/>
      <c r="O14" s="233"/>
      <c r="R14" s="16"/>
      <c r="S14" s="216"/>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47" s="14" customFormat="1" ht="10.5" customHeight="1">
      <c r="B15" s="239"/>
      <c r="C15" s="240"/>
      <c r="D15" s="241"/>
      <c r="E15" s="286"/>
      <c r="F15" s="291"/>
      <c r="G15" s="249"/>
      <c r="H15" s="224"/>
      <c r="I15" s="376"/>
      <c r="J15" s="379"/>
      <c r="K15" s="381"/>
      <c r="L15" s="333"/>
      <c r="M15" s="224"/>
      <c r="N15" s="291"/>
      <c r="O15" s="233"/>
      <c r="R15" s="16"/>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row>
    <row r="16" spans="2:47" s="14" customFormat="1" ht="10.5" customHeight="1">
      <c r="B16" s="239"/>
      <c r="C16" s="240"/>
      <c r="D16" s="241"/>
      <c r="E16" s="286"/>
      <c r="F16" s="291"/>
      <c r="G16" s="249"/>
      <c r="H16" s="224"/>
      <c r="I16" s="376"/>
      <c r="J16" s="379"/>
      <c r="K16" s="381"/>
      <c r="L16" s="333"/>
      <c r="M16" s="224"/>
      <c r="N16" s="291"/>
      <c r="O16" s="233"/>
      <c r="R16" s="16"/>
      <c r="S16" s="216"/>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2:47" s="14" customFormat="1" ht="10.5" customHeight="1">
      <c r="B17" s="239"/>
      <c r="C17" s="240"/>
      <c r="D17" s="241"/>
      <c r="E17" s="286"/>
      <c r="F17" s="291"/>
      <c r="G17" s="249"/>
      <c r="H17" s="224"/>
      <c r="I17" s="376"/>
      <c r="J17" s="379"/>
      <c r="K17" s="381"/>
      <c r="L17" s="333"/>
      <c r="M17" s="224"/>
      <c r="N17" s="291"/>
      <c r="O17" s="233"/>
      <c r="R17" s="16"/>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row>
    <row r="18" spans="2:47" s="14" customFormat="1" ht="10.5" customHeight="1">
      <c r="B18" s="239"/>
      <c r="C18" s="240"/>
      <c r="D18" s="241"/>
      <c r="E18" s="286"/>
      <c r="F18" s="291"/>
      <c r="G18" s="249"/>
      <c r="H18" s="224"/>
      <c r="I18" s="376"/>
      <c r="J18" s="379"/>
      <c r="K18" s="381"/>
      <c r="L18" s="333"/>
      <c r="M18" s="224"/>
      <c r="N18" s="291"/>
      <c r="O18" s="233"/>
      <c r="R18" s="16"/>
      <c r="S18" s="216"/>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row>
    <row r="19" spans="2:47" s="14" customFormat="1" ht="10.5" customHeight="1">
      <c r="B19" s="239"/>
      <c r="C19" s="240"/>
      <c r="D19" s="241"/>
      <c r="E19" s="286"/>
      <c r="F19" s="291"/>
      <c r="G19" s="249"/>
      <c r="H19" s="224"/>
      <c r="I19" s="376"/>
      <c r="J19" s="379"/>
      <c r="K19" s="381"/>
      <c r="L19" s="333"/>
      <c r="M19" s="224"/>
      <c r="N19" s="291"/>
      <c r="O19" s="233"/>
      <c r="R19" s="16"/>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row>
    <row r="20" spans="2:47" s="14" customFormat="1" ht="10.5" customHeight="1">
      <c r="B20" s="239"/>
      <c r="C20" s="240"/>
      <c r="D20" s="241"/>
      <c r="E20" s="286"/>
      <c r="F20" s="291"/>
      <c r="G20" s="249"/>
      <c r="H20" s="224"/>
      <c r="I20" s="376"/>
      <c r="J20" s="379"/>
      <c r="K20" s="381"/>
      <c r="L20" s="333"/>
      <c r="M20" s="224"/>
      <c r="N20" s="291"/>
      <c r="O20" s="233"/>
      <c r="R20" s="16"/>
      <c r="S20" s="216"/>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2:47" s="14" customFormat="1" ht="10.5" customHeight="1">
      <c r="B21" s="239"/>
      <c r="C21" s="240"/>
      <c r="D21" s="241"/>
      <c r="E21" s="286"/>
      <c r="F21" s="291"/>
      <c r="G21" s="249"/>
      <c r="H21" s="224"/>
      <c r="I21" s="376"/>
      <c r="J21" s="379"/>
      <c r="K21" s="381"/>
      <c r="L21" s="333"/>
      <c r="M21" s="224"/>
      <c r="N21" s="291"/>
      <c r="O21" s="233"/>
      <c r="R21" s="16"/>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row>
    <row r="22" spans="2:47" s="14" customFormat="1" ht="10.5" customHeight="1">
      <c r="B22" s="239"/>
      <c r="C22" s="240"/>
      <c r="D22" s="241"/>
      <c r="E22" s="286"/>
      <c r="F22" s="291"/>
      <c r="G22" s="249"/>
      <c r="H22" s="224"/>
      <c r="I22" s="376"/>
      <c r="J22" s="379"/>
      <c r="K22" s="381"/>
      <c r="L22" s="333"/>
      <c r="M22" s="224"/>
      <c r="N22" s="291"/>
      <c r="O22" s="233"/>
      <c r="R22" s="16"/>
      <c r="S22" s="216"/>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row>
    <row r="23" spans="2:47" s="14" customFormat="1" ht="10.5" customHeight="1">
      <c r="B23" s="239"/>
      <c r="C23" s="240"/>
      <c r="D23" s="241"/>
      <c r="E23" s="286"/>
      <c r="F23" s="291"/>
      <c r="G23" s="249"/>
      <c r="H23" s="224"/>
      <c r="I23" s="376"/>
      <c r="J23" s="379"/>
      <c r="K23" s="381"/>
      <c r="L23" s="333"/>
      <c r="M23" s="224"/>
      <c r="N23" s="291"/>
      <c r="O23" s="233"/>
      <c r="R23" s="16"/>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row>
    <row r="24" spans="2:47" s="14" customFormat="1" ht="24.75" customHeight="1">
      <c r="B24" s="239"/>
      <c r="C24" s="240"/>
      <c r="D24" s="241"/>
      <c r="E24" s="286"/>
      <c r="F24" s="291"/>
      <c r="G24" s="249"/>
      <c r="H24" s="224"/>
      <c r="I24" s="376"/>
      <c r="J24" s="379"/>
      <c r="K24" s="381"/>
      <c r="L24" s="333"/>
      <c r="M24" s="224"/>
      <c r="N24" s="291"/>
      <c r="O24" s="233"/>
      <c r="R24" s="16"/>
      <c r="S24" s="216"/>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2:47" s="14" customFormat="1" ht="9" customHeight="1">
      <c r="B25" s="243" t="str">
        <f>'NOT ÇİZELGESİ'!A41</f>
        <v>Mesut TUZCU</v>
      </c>
      <c r="C25" s="244"/>
      <c r="D25" s="245"/>
      <c r="E25" s="286"/>
      <c r="F25" s="291"/>
      <c r="G25" s="249"/>
      <c r="H25" s="224"/>
      <c r="I25" s="376"/>
      <c r="J25" s="379"/>
      <c r="K25" s="381"/>
      <c r="L25" s="333"/>
      <c r="M25" s="224"/>
      <c r="N25" s="291"/>
      <c r="O25" s="233"/>
      <c r="R25" s="16"/>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row>
    <row r="26" spans="2:47" s="14" customFormat="1" ht="10.5" customHeight="1">
      <c r="B26" s="246"/>
      <c r="C26" s="247"/>
      <c r="D26" s="248"/>
      <c r="E26" s="286"/>
      <c r="F26" s="291"/>
      <c r="G26" s="249"/>
      <c r="H26" s="224"/>
      <c r="I26" s="376"/>
      <c r="J26" s="379"/>
      <c r="K26" s="381"/>
      <c r="L26" s="333"/>
      <c r="M26" s="224"/>
      <c r="N26" s="291"/>
      <c r="O26" s="233"/>
      <c r="R26" s="16"/>
      <c r="S26" s="216"/>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row>
    <row r="27" spans="2:47" s="14" customFormat="1" ht="9" customHeight="1">
      <c r="B27" s="246"/>
      <c r="C27" s="247"/>
      <c r="D27" s="248"/>
      <c r="E27" s="286"/>
      <c r="F27" s="291"/>
      <c r="G27" s="249"/>
      <c r="H27" s="224"/>
      <c r="I27" s="376"/>
      <c r="J27" s="379"/>
      <c r="K27" s="381"/>
      <c r="L27" s="333"/>
      <c r="M27" s="224"/>
      <c r="N27" s="291"/>
      <c r="O27" s="233"/>
      <c r="R27" s="16"/>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2:47" s="14" customFormat="1" ht="10.5" customHeight="1">
      <c r="B28" s="220" t="s">
        <v>29</v>
      </c>
      <c r="C28" s="221"/>
      <c r="D28" s="222"/>
      <c r="E28" s="286"/>
      <c r="F28" s="291"/>
      <c r="G28" s="249"/>
      <c r="H28" s="224"/>
      <c r="I28" s="376"/>
      <c r="J28" s="379"/>
      <c r="K28" s="381"/>
      <c r="L28" s="333"/>
      <c r="M28" s="224"/>
      <c r="N28" s="291"/>
      <c r="O28" s="233"/>
      <c r="R28" s="16"/>
      <c r="S28" s="216"/>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row>
    <row r="29" spans="2:47" s="14" customFormat="1" ht="10.5" customHeight="1">
      <c r="B29" s="220"/>
      <c r="C29" s="221"/>
      <c r="D29" s="222"/>
      <c r="E29" s="286"/>
      <c r="F29" s="291"/>
      <c r="G29" s="249"/>
      <c r="H29" s="224"/>
      <c r="I29" s="376"/>
      <c r="J29" s="379"/>
      <c r="K29" s="381"/>
      <c r="L29" s="333"/>
      <c r="M29" s="224"/>
      <c r="N29" s="291"/>
      <c r="O29" s="233"/>
      <c r="R29" s="16"/>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row>
    <row r="30" spans="2:47" s="14" customFormat="1" ht="10.5" customHeight="1">
      <c r="B30" s="220"/>
      <c r="C30" s="221"/>
      <c r="D30" s="222"/>
      <c r="E30" s="286"/>
      <c r="F30" s="291"/>
      <c r="G30" s="249"/>
      <c r="H30" s="224"/>
      <c r="I30" s="376"/>
      <c r="J30" s="379"/>
      <c r="K30" s="381"/>
      <c r="L30" s="333"/>
      <c r="M30" s="224"/>
      <c r="N30" s="291"/>
      <c r="O30" s="233"/>
      <c r="R30" s="16"/>
      <c r="S30" s="216"/>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row>
    <row r="31" spans="2:47" s="14" customFormat="1" ht="9" customHeight="1">
      <c r="B31" s="220"/>
      <c r="C31" s="221"/>
      <c r="D31" s="222"/>
      <c r="E31" s="286"/>
      <c r="F31" s="291"/>
      <c r="G31" s="249"/>
      <c r="H31" s="224"/>
      <c r="I31" s="376"/>
      <c r="J31" s="379"/>
      <c r="K31" s="381"/>
      <c r="L31" s="333"/>
      <c r="M31" s="224"/>
      <c r="N31" s="291"/>
      <c r="O31" s="233"/>
      <c r="R31" s="16"/>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row>
    <row r="32" spans="2:47" s="14" customFormat="1" ht="8.25" customHeight="1">
      <c r="B32" s="220"/>
      <c r="C32" s="221"/>
      <c r="D32" s="222"/>
      <c r="E32" s="286"/>
      <c r="F32" s="291"/>
      <c r="G32" s="249"/>
      <c r="H32" s="224"/>
      <c r="I32" s="376"/>
      <c r="J32" s="379"/>
      <c r="K32" s="381"/>
      <c r="L32" s="333"/>
      <c r="M32" s="224"/>
      <c r="N32" s="291"/>
      <c r="O32" s="233"/>
      <c r="R32" s="16"/>
      <c r="S32" s="216"/>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row>
    <row r="33" spans="2:47" s="14" customFormat="1" ht="10.5" customHeight="1">
      <c r="B33" s="47"/>
      <c r="C33" s="48"/>
      <c r="D33" s="49"/>
      <c r="E33" s="287"/>
      <c r="F33" s="292"/>
      <c r="G33" s="250"/>
      <c r="H33" s="225"/>
      <c r="I33" s="377"/>
      <c r="J33" s="380"/>
      <c r="K33" s="382"/>
      <c r="L33" s="334"/>
      <c r="M33" s="225"/>
      <c r="N33" s="292"/>
      <c r="O33" s="233"/>
      <c r="R33" s="16"/>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row>
    <row r="34" spans="2:55" s="17" customFormat="1" ht="12.75">
      <c r="B34" s="3" t="s">
        <v>40</v>
      </c>
      <c r="C34" s="3" t="s">
        <v>7</v>
      </c>
      <c r="D34" s="27" t="s">
        <v>26</v>
      </c>
      <c r="E34" s="38">
        <v>1</v>
      </c>
      <c r="F34" s="38">
        <v>2</v>
      </c>
      <c r="G34" s="81">
        <v>3</v>
      </c>
      <c r="H34" s="81">
        <v>4</v>
      </c>
      <c r="I34" s="80">
        <v>5</v>
      </c>
      <c r="J34" s="59">
        <v>6</v>
      </c>
      <c r="K34" s="38">
        <v>7</v>
      </c>
      <c r="L34" s="56">
        <v>8</v>
      </c>
      <c r="M34" s="56">
        <v>9</v>
      </c>
      <c r="N34" s="56">
        <v>10</v>
      </c>
      <c r="O34" s="234"/>
      <c r="P34" s="15"/>
      <c r="Q34" s="15"/>
      <c r="AH34" s="216"/>
      <c r="AI34" s="111"/>
      <c r="AJ34" s="111"/>
      <c r="AU34" s="14"/>
      <c r="AV34" s="14"/>
      <c r="AW34" s="14"/>
      <c r="AX34" s="14"/>
      <c r="AY34" s="14"/>
      <c r="AZ34" s="14"/>
      <c r="BA34" s="14"/>
      <c r="BB34" s="14"/>
      <c r="BC34" s="14"/>
    </row>
    <row r="35" spans="2:55" s="17" customFormat="1" ht="12.75" customHeight="1">
      <c r="B35" s="35">
        <v>1</v>
      </c>
      <c r="C35" s="20">
        <f>'NOT ÇİZELGESİ'!B10</f>
        <v>0</v>
      </c>
      <c r="D35" s="87">
        <f>'NOT ÇİZELGESİ'!C10</f>
        <v>0</v>
      </c>
      <c r="E35" s="96">
        <v>3</v>
      </c>
      <c r="F35" s="96">
        <v>3</v>
      </c>
      <c r="G35" s="95">
        <v>3</v>
      </c>
      <c r="H35" s="95">
        <v>2</v>
      </c>
      <c r="I35" s="104">
        <v>3</v>
      </c>
      <c r="J35" s="106">
        <v>2</v>
      </c>
      <c r="K35" s="96">
        <v>3</v>
      </c>
      <c r="L35" s="96">
        <v>3</v>
      </c>
      <c r="M35" s="96">
        <v>3</v>
      </c>
      <c r="N35" s="96">
        <v>3</v>
      </c>
      <c r="O35" s="108">
        <f>ROUND(((SUM(E35:I35)*50)/15+(SUM(J35:N35)*50)/15),0)</f>
        <v>93</v>
      </c>
      <c r="P35" s="55"/>
      <c r="Q35" s="55"/>
      <c r="T35" s="18"/>
      <c r="W35" s="216"/>
      <c r="X35" s="111"/>
      <c r="Y35" s="111"/>
      <c r="Z35" s="111"/>
      <c r="AA35" s="216"/>
      <c r="AB35" s="111"/>
      <c r="AC35" s="111"/>
      <c r="AD35" s="111"/>
      <c r="AH35" s="216"/>
      <c r="AI35" s="111"/>
      <c r="AJ35" s="111"/>
      <c r="AU35" s="14"/>
      <c r="AV35" s="14"/>
      <c r="AW35" s="14"/>
      <c r="AX35" s="14"/>
      <c r="AY35" s="14"/>
      <c r="AZ35" s="14"/>
      <c r="BA35" s="14"/>
      <c r="BB35" s="14"/>
      <c r="BC35" s="14"/>
    </row>
    <row r="36" spans="2:55" s="17" customFormat="1" ht="12.75" customHeight="1">
      <c r="B36" s="50">
        <v>2</v>
      </c>
      <c r="C36" s="51">
        <f>'NOT ÇİZELGESİ'!B11</f>
        <v>0</v>
      </c>
      <c r="D36" s="88">
        <f>'NOT ÇİZELGESİ'!C11</f>
        <v>0</v>
      </c>
      <c r="E36" s="99"/>
      <c r="F36" s="99"/>
      <c r="G36" s="98"/>
      <c r="H36" s="98"/>
      <c r="I36" s="105"/>
      <c r="J36" s="107"/>
      <c r="K36" s="99"/>
      <c r="L36" s="99"/>
      <c r="M36" s="99"/>
      <c r="N36" s="99"/>
      <c r="O36" s="68">
        <f>ROUND(((SUM(E36:I36)*50)/9+(SUM(J36:N36)*50)/9),0)</f>
        <v>0</v>
      </c>
      <c r="P36" s="14"/>
      <c r="Q36" s="14"/>
      <c r="AU36" s="14"/>
      <c r="AV36" s="14"/>
      <c r="AW36" s="14"/>
      <c r="AX36" s="14"/>
      <c r="AY36" s="14"/>
      <c r="AZ36" s="14"/>
      <c r="BA36" s="14"/>
      <c r="BB36" s="14"/>
      <c r="BC36" s="14"/>
    </row>
    <row r="37" spans="2:55" s="17" customFormat="1" ht="12.75" customHeight="1">
      <c r="B37" s="35">
        <v>3</v>
      </c>
      <c r="C37" s="20">
        <f>'NOT ÇİZELGESİ'!B12</f>
        <v>0</v>
      </c>
      <c r="D37" s="87">
        <f>'NOT ÇİZELGESİ'!C12</f>
        <v>0</v>
      </c>
      <c r="E37" s="96"/>
      <c r="F37" s="96"/>
      <c r="G37" s="95"/>
      <c r="H37" s="95"/>
      <c r="I37" s="104"/>
      <c r="J37" s="106"/>
      <c r="K37" s="96"/>
      <c r="L37" s="96"/>
      <c r="M37" s="96"/>
      <c r="N37" s="96"/>
      <c r="O37" s="108">
        <f aca="true" t="shared" si="0" ref="O37:O64">ROUND(((SUM(E37:I37)*50)/9+(SUM(J37:N37)*50)/9),0)</f>
        <v>0</v>
      </c>
      <c r="P37" s="14"/>
      <c r="Q37" s="14"/>
      <c r="AU37" s="14"/>
      <c r="AV37" s="14"/>
      <c r="AW37" s="14"/>
      <c r="AX37" s="14"/>
      <c r="AY37" s="14"/>
      <c r="AZ37" s="14"/>
      <c r="BA37" s="14"/>
      <c r="BB37" s="14"/>
      <c r="BC37" s="14"/>
    </row>
    <row r="38" spans="2:55" s="17" customFormat="1" ht="12.75" customHeight="1">
      <c r="B38" s="50">
        <v>4</v>
      </c>
      <c r="C38" s="51">
        <f>'NOT ÇİZELGESİ'!B13</f>
        <v>0</v>
      </c>
      <c r="D38" s="88">
        <f>'NOT ÇİZELGESİ'!C13</f>
        <v>0</v>
      </c>
      <c r="E38" s="99"/>
      <c r="F38" s="99"/>
      <c r="G38" s="98"/>
      <c r="H38" s="98"/>
      <c r="I38" s="105"/>
      <c r="J38" s="107"/>
      <c r="K38" s="99"/>
      <c r="L38" s="99"/>
      <c r="M38" s="99"/>
      <c r="N38" s="99"/>
      <c r="O38" s="68">
        <f t="shared" si="0"/>
        <v>0</v>
      </c>
      <c r="P38" s="14"/>
      <c r="Q38" s="14"/>
      <c r="AU38" s="14"/>
      <c r="AV38" s="14"/>
      <c r="AW38" s="14"/>
      <c r="AX38" s="14"/>
      <c r="AY38" s="14"/>
      <c r="AZ38" s="14"/>
      <c r="BA38" s="14"/>
      <c r="BB38" s="14"/>
      <c r="BC38" s="14"/>
    </row>
    <row r="39" spans="2:55" s="17" customFormat="1" ht="12.75" customHeight="1">
      <c r="B39" s="35">
        <v>5</v>
      </c>
      <c r="C39" s="20">
        <f>'NOT ÇİZELGESİ'!B14</f>
        <v>0</v>
      </c>
      <c r="D39" s="87">
        <f>'NOT ÇİZELGESİ'!C14</f>
        <v>0</v>
      </c>
      <c r="E39" s="96"/>
      <c r="F39" s="96"/>
      <c r="G39" s="95"/>
      <c r="H39" s="95"/>
      <c r="I39" s="104"/>
      <c r="J39" s="106"/>
      <c r="K39" s="96"/>
      <c r="L39" s="96"/>
      <c r="M39" s="96"/>
      <c r="N39" s="96"/>
      <c r="O39" s="108">
        <f t="shared" si="0"/>
        <v>0</v>
      </c>
      <c r="P39" s="14"/>
      <c r="Q39" s="14"/>
      <c r="AU39" s="14"/>
      <c r="AV39" s="14"/>
      <c r="AW39" s="14"/>
      <c r="AX39" s="14"/>
      <c r="AY39" s="14"/>
      <c r="AZ39" s="14"/>
      <c r="BA39" s="14"/>
      <c r="BB39" s="14"/>
      <c r="BC39" s="14"/>
    </row>
    <row r="40" spans="2:55" s="17" customFormat="1" ht="12.75" customHeight="1">
      <c r="B40" s="50">
        <v>6</v>
      </c>
      <c r="C40" s="51">
        <f>'NOT ÇİZELGESİ'!B15</f>
        <v>0</v>
      </c>
      <c r="D40" s="88">
        <f>'NOT ÇİZELGESİ'!C15</f>
        <v>0</v>
      </c>
      <c r="E40" s="99"/>
      <c r="F40" s="99"/>
      <c r="G40" s="98"/>
      <c r="H40" s="98"/>
      <c r="I40" s="105"/>
      <c r="J40" s="107"/>
      <c r="K40" s="99"/>
      <c r="L40" s="99"/>
      <c r="M40" s="99"/>
      <c r="N40" s="99"/>
      <c r="O40" s="68">
        <f t="shared" si="0"/>
        <v>0</v>
      </c>
      <c r="P40" s="14"/>
      <c r="Q40" s="14"/>
      <c r="AU40" s="14"/>
      <c r="AV40" s="14"/>
      <c r="AW40" s="14"/>
      <c r="AX40" s="14"/>
      <c r="AY40" s="14"/>
      <c r="AZ40" s="14"/>
      <c r="BA40" s="14"/>
      <c r="BB40" s="14"/>
      <c r="BC40" s="14"/>
    </row>
    <row r="41" spans="2:55" s="17" customFormat="1" ht="12.75" customHeight="1">
      <c r="B41" s="35">
        <v>7</v>
      </c>
      <c r="C41" s="20">
        <f>'NOT ÇİZELGESİ'!B16</f>
        <v>0</v>
      </c>
      <c r="D41" s="87">
        <f>'NOT ÇİZELGESİ'!C16</f>
        <v>0</v>
      </c>
      <c r="E41" s="96"/>
      <c r="F41" s="96"/>
      <c r="G41" s="95"/>
      <c r="H41" s="95"/>
      <c r="I41" s="104"/>
      <c r="J41" s="106"/>
      <c r="K41" s="96"/>
      <c r="L41" s="96"/>
      <c r="M41" s="96"/>
      <c r="N41" s="96"/>
      <c r="O41" s="108">
        <f t="shared" si="0"/>
        <v>0</v>
      </c>
      <c r="P41" s="14"/>
      <c r="Q41" s="14"/>
      <c r="AU41" s="14"/>
      <c r="AV41" s="14"/>
      <c r="AW41" s="14"/>
      <c r="AX41" s="14"/>
      <c r="AY41" s="14"/>
      <c r="AZ41" s="14"/>
      <c r="BA41" s="14"/>
      <c r="BB41" s="14"/>
      <c r="BC41" s="14"/>
    </row>
    <row r="42" spans="2:55" s="17" customFormat="1" ht="12.75" customHeight="1">
      <c r="B42" s="50">
        <v>8</v>
      </c>
      <c r="C42" s="51">
        <f>'NOT ÇİZELGESİ'!B17</f>
        <v>0</v>
      </c>
      <c r="D42" s="88">
        <f>'NOT ÇİZELGESİ'!C17</f>
        <v>0</v>
      </c>
      <c r="E42" s="99"/>
      <c r="F42" s="99"/>
      <c r="G42" s="98"/>
      <c r="H42" s="98"/>
      <c r="I42" s="105"/>
      <c r="J42" s="107"/>
      <c r="K42" s="99"/>
      <c r="L42" s="99"/>
      <c r="M42" s="99"/>
      <c r="N42" s="99"/>
      <c r="O42" s="68">
        <f t="shared" si="0"/>
        <v>0</v>
      </c>
      <c r="P42" s="14"/>
      <c r="Q42" s="14"/>
      <c r="AU42" s="14"/>
      <c r="AV42" s="14"/>
      <c r="AW42" s="14"/>
      <c r="AX42" s="14"/>
      <c r="AY42" s="14"/>
      <c r="AZ42" s="14"/>
      <c r="BA42" s="14"/>
      <c r="BB42" s="14"/>
      <c r="BC42" s="14"/>
    </row>
    <row r="43" spans="2:55" s="17" customFormat="1" ht="12.75" customHeight="1">
      <c r="B43" s="35">
        <v>9</v>
      </c>
      <c r="C43" s="20">
        <f>'NOT ÇİZELGESİ'!B18</f>
        <v>0</v>
      </c>
      <c r="D43" s="87">
        <f>'NOT ÇİZELGESİ'!C18</f>
        <v>0</v>
      </c>
      <c r="E43" s="96"/>
      <c r="F43" s="96"/>
      <c r="G43" s="95"/>
      <c r="H43" s="95"/>
      <c r="I43" s="104"/>
      <c r="J43" s="106"/>
      <c r="K43" s="96"/>
      <c r="L43" s="96"/>
      <c r="M43" s="96"/>
      <c r="N43" s="96"/>
      <c r="O43" s="108">
        <f t="shared" si="0"/>
        <v>0</v>
      </c>
      <c r="P43" s="14"/>
      <c r="Q43" s="14"/>
      <c r="AU43" s="14"/>
      <c r="AV43" s="14"/>
      <c r="AW43" s="14"/>
      <c r="AX43" s="14"/>
      <c r="AY43" s="14"/>
      <c r="AZ43" s="14"/>
      <c r="BA43" s="14"/>
      <c r="BB43" s="14"/>
      <c r="BC43" s="14"/>
    </row>
    <row r="44" spans="2:55" s="17" customFormat="1" ht="12.75" customHeight="1">
      <c r="B44" s="50">
        <v>10</v>
      </c>
      <c r="C44" s="51">
        <f>'NOT ÇİZELGESİ'!B19</f>
        <v>0</v>
      </c>
      <c r="D44" s="88">
        <f>'NOT ÇİZELGESİ'!C19</f>
        <v>0</v>
      </c>
      <c r="E44" s="99"/>
      <c r="F44" s="99"/>
      <c r="G44" s="98"/>
      <c r="H44" s="98"/>
      <c r="I44" s="105"/>
      <c r="J44" s="107"/>
      <c r="K44" s="99"/>
      <c r="L44" s="99"/>
      <c r="M44" s="99"/>
      <c r="N44" s="99"/>
      <c r="O44" s="68">
        <f t="shared" si="0"/>
        <v>0</v>
      </c>
      <c r="P44" s="14"/>
      <c r="Q44" s="14"/>
      <c r="AU44" s="14"/>
      <c r="AV44" s="14"/>
      <c r="AW44" s="14"/>
      <c r="AX44" s="14"/>
      <c r="AY44" s="14"/>
      <c r="AZ44" s="14"/>
      <c r="BA44" s="14"/>
      <c r="BB44" s="14"/>
      <c r="BC44" s="14"/>
    </row>
    <row r="45" spans="2:55" s="17" customFormat="1" ht="12.75" customHeight="1">
      <c r="B45" s="35">
        <v>11</v>
      </c>
      <c r="C45" s="20">
        <f>'NOT ÇİZELGESİ'!B20</f>
        <v>0</v>
      </c>
      <c r="D45" s="87">
        <f>'NOT ÇİZELGESİ'!C20</f>
        <v>0</v>
      </c>
      <c r="E45" s="96"/>
      <c r="F45" s="96"/>
      <c r="G45" s="95"/>
      <c r="H45" s="95"/>
      <c r="I45" s="104"/>
      <c r="J45" s="106"/>
      <c r="K45" s="96"/>
      <c r="L45" s="96"/>
      <c r="M45" s="96"/>
      <c r="N45" s="96"/>
      <c r="O45" s="108">
        <f t="shared" si="0"/>
        <v>0</v>
      </c>
      <c r="P45" s="14"/>
      <c r="Q45" s="14"/>
      <c r="AU45" s="14"/>
      <c r="AV45" s="14"/>
      <c r="AW45" s="14"/>
      <c r="AX45" s="14"/>
      <c r="AY45" s="14"/>
      <c r="AZ45" s="14"/>
      <c r="BA45" s="14"/>
      <c r="BB45" s="14"/>
      <c r="BC45" s="14"/>
    </row>
    <row r="46" spans="2:55" s="17" customFormat="1" ht="12.75" customHeight="1">
      <c r="B46" s="50">
        <v>12</v>
      </c>
      <c r="C46" s="51">
        <f>'NOT ÇİZELGESİ'!B21</f>
        <v>0</v>
      </c>
      <c r="D46" s="88">
        <f>'NOT ÇİZELGESİ'!C21</f>
        <v>0</v>
      </c>
      <c r="E46" s="99"/>
      <c r="F46" s="99"/>
      <c r="G46" s="98"/>
      <c r="H46" s="98"/>
      <c r="I46" s="105"/>
      <c r="J46" s="107"/>
      <c r="K46" s="99"/>
      <c r="L46" s="99"/>
      <c r="M46" s="99"/>
      <c r="N46" s="99"/>
      <c r="O46" s="68">
        <f t="shared" si="0"/>
        <v>0</v>
      </c>
      <c r="P46" s="14"/>
      <c r="Q46" s="14"/>
      <c r="AU46" s="14"/>
      <c r="AV46" s="14"/>
      <c r="AW46" s="14"/>
      <c r="AX46" s="14"/>
      <c r="AY46" s="14"/>
      <c r="AZ46" s="14"/>
      <c r="BA46" s="14"/>
      <c r="BB46" s="14"/>
      <c r="BC46" s="14"/>
    </row>
    <row r="47" spans="2:55" s="17" customFormat="1" ht="12.75" customHeight="1">
      <c r="B47" s="35">
        <v>13</v>
      </c>
      <c r="C47" s="20">
        <f>'NOT ÇİZELGESİ'!B22</f>
        <v>0</v>
      </c>
      <c r="D47" s="87">
        <f>'NOT ÇİZELGESİ'!C22</f>
        <v>0</v>
      </c>
      <c r="E47" s="96"/>
      <c r="F47" s="96"/>
      <c r="G47" s="95"/>
      <c r="H47" s="95"/>
      <c r="I47" s="104"/>
      <c r="J47" s="106"/>
      <c r="K47" s="96"/>
      <c r="L47" s="96"/>
      <c r="M47" s="96"/>
      <c r="N47" s="96"/>
      <c r="O47" s="108">
        <f t="shared" si="0"/>
        <v>0</v>
      </c>
      <c r="P47" s="14"/>
      <c r="Q47" s="14"/>
      <c r="AU47" s="14"/>
      <c r="AV47" s="14"/>
      <c r="AW47" s="14"/>
      <c r="AX47" s="14"/>
      <c r="AY47" s="14"/>
      <c r="AZ47" s="14"/>
      <c r="BA47" s="14"/>
      <c r="BB47" s="14"/>
      <c r="BC47" s="14"/>
    </row>
    <row r="48" spans="2:55" s="17" customFormat="1" ht="12.75" customHeight="1">
      <c r="B48" s="50">
        <v>14</v>
      </c>
      <c r="C48" s="51">
        <f>'NOT ÇİZELGESİ'!B23</f>
        <v>0</v>
      </c>
      <c r="D48" s="88">
        <f>'NOT ÇİZELGESİ'!C23</f>
        <v>0</v>
      </c>
      <c r="E48" s="99"/>
      <c r="F48" s="99"/>
      <c r="G48" s="98"/>
      <c r="H48" s="98"/>
      <c r="I48" s="105"/>
      <c r="J48" s="107"/>
      <c r="K48" s="99"/>
      <c r="L48" s="99"/>
      <c r="M48" s="99"/>
      <c r="N48" s="99"/>
      <c r="O48" s="68">
        <f t="shared" si="0"/>
        <v>0</v>
      </c>
      <c r="P48" s="14"/>
      <c r="Q48" s="14"/>
      <c r="AU48" s="14"/>
      <c r="AV48" s="14"/>
      <c r="AW48" s="14"/>
      <c r="AX48" s="14"/>
      <c r="AY48" s="14"/>
      <c r="AZ48" s="14"/>
      <c r="BA48" s="14"/>
      <c r="BB48" s="14"/>
      <c r="BC48" s="14"/>
    </row>
    <row r="49" spans="2:55" s="17" customFormat="1" ht="12.75" customHeight="1">
      <c r="B49" s="35">
        <v>15</v>
      </c>
      <c r="C49" s="20">
        <f>'NOT ÇİZELGESİ'!B24</f>
        <v>0</v>
      </c>
      <c r="D49" s="87">
        <f>'NOT ÇİZELGESİ'!C24</f>
        <v>0</v>
      </c>
      <c r="E49" s="96"/>
      <c r="F49" s="96"/>
      <c r="G49" s="95"/>
      <c r="H49" s="95"/>
      <c r="I49" s="104"/>
      <c r="J49" s="106"/>
      <c r="K49" s="96"/>
      <c r="L49" s="96"/>
      <c r="M49" s="96"/>
      <c r="N49" s="96"/>
      <c r="O49" s="108">
        <f t="shared" si="0"/>
        <v>0</v>
      </c>
      <c r="P49" s="14"/>
      <c r="Q49" s="14"/>
      <c r="AU49" s="14"/>
      <c r="AV49" s="14"/>
      <c r="AW49" s="14"/>
      <c r="AX49" s="14"/>
      <c r="AY49" s="14"/>
      <c r="AZ49" s="14"/>
      <c r="BA49" s="14"/>
      <c r="BB49" s="14"/>
      <c r="BC49" s="14"/>
    </row>
    <row r="50" spans="2:46" s="14" customFormat="1" ht="12.75" customHeight="1">
      <c r="B50" s="50">
        <v>16</v>
      </c>
      <c r="C50" s="51">
        <f>'NOT ÇİZELGESİ'!B25</f>
        <v>0</v>
      </c>
      <c r="D50" s="88">
        <f>'NOT ÇİZELGESİ'!C25</f>
        <v>0</v>
      </c>
      <c r="E50" s="99"/>
      <c r="F50" s="99"/>
      <c r="G50" s="98"/>
      <c r="H50" s="98"/>
      <c r="I50" s="105"/>
      <c r="J50" s="107"/>
      <c r="K50" s="99"/>
      <c r="L50" s="99"/>
      <c r="M50" s="99"/>
      <c r="N50" s="99"/>
      <c r="O50" s="68">
        <f t="shared" si="0"/>
        <v>0</v>
      </c>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row r="51" spans="2:46" s="14" customFormat="1" ht="12.75" customHeight="1">
      <c r="B51" s="35">
        <v>17</v>
      </c>
      <c r="C51" s="20">
        <f>'NOT ÇİZELGESİ'!B26</f>
        <v>0</v>
      </c>
      <c r="D51" s="87">
        <f>'NOT ÇİZELGESİ'!C26</f>
        <v>0</v>
      </c>
      <c r="E51" s="96"/>
      <c r="F51" s="96"/>
      <c r="G51" s="95"/>
      <c r="H51" s="95"/>
      <c r="I51" s="104"/>
      <c r="J51" s="106"/>
      <c r="K51" s="96"/>
      <c r="L51" s="96"/>
      <c r="M51" s="96"/>
      <c r="N51" s="96"/>
      <c r="O51" s="108">
        <f t="shared" si="0"/>
        <v>0</v>
      </c>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row>
    <row r="52" spans="2:46" s="14" customFormat="1" ht="12.75" customHeight="1">
      <c r="B52" s="50">
        <v>18</v>
      </c>
      <c r="C52" s="51">
        <f>'NOT ÇİZELGESİ'!B27</f>
        <v>0</v>
      </c>
      <c r="D52" s="88">
        <f>'NOT ÇİZELGESİ'!C27</f>
        <v>0</v>
      </c>
      <c r="E52" s="99"/>
      <c r="F52" s="99"/>
      <c r="G52" s="98"/>
      <c r="H52" s="98"/>
      <c r="I52" s="105"/>
      <c r="J52" s="107"/>
      <c r="K52" s="99"/>
      <c r="L52" s="99"/>
      <c r="M52" s="99"/>
      <c r="N52" s="99"/>
      <c r="O52" s="68">
        <f t="shared" si="0"/>
        <v>0</v>
      </c>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row>
    <row r="53" spans="2:46" s="14" customFormat="1" ht="12.75" customHeight="1">
      <c r="B53" s="35">
        <v>19</v>
      </c>
      <c r="C53" s="20">
        <f>'NOT ÇİZELGESİ'!B28</f>
        <v>0</v>
      </c>
      <c r="D53" s="87">
        <f>'NOT ÇİZELGESİ'!C28</f>
        <v>0</v>
      </c>
      <c r="E53" s="96"/>
      <c r="F53" s="96"/>
      <c r="G53" s="95"/>
      <c r="H53" s="95"/>
      <c r="I53" s="104"/>
      <c r="J53" s="106"/>
      <c r="K53" s="96"/>
      <c r="L53" s="96"/>
      <c r="M53" s="96"/>
      <c r="N53" s="96"/>
      <c r="O53" s="108">
        <f t="shared" si="0"/>
        <v>0</v>
      </c>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row>
    <row r="54" spans="2:46" s="14" customFormat="1" ht="12.75" customHeight="1">
      <c r="B54" s="50">
        <v>20</v>
      </c>
      <c r="C54" s="51">
        <f>'NOT ÇİZELGESİ'!B29</f>
        <v>0</v>
      </c>
      <c r="D54" s="88">
        <f>'NOT ÇİZELGESİ'!C29</f>
        <v>0</v>
      </c>
      <c r="E54" s="99"/>
      <c r="F54" s="99"/>
      <c r="G54" s="98"/>
      <c r="H54" s="98"/>
      <c r="I54" s="105"/>
      <c r="J54" s="107"/>
      <c r="K54" s="99"/>
      <c r="L54" s="99"/>
      <c r="M54" s="99"/>
      <c r="N54" s="99"/>
      <c r="O54" s="68">
        <f t="shared" si="0"/>
        <v>0</v>
      </c>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row>
    <row r="55" spans="2:46" s="14" customFormat="1" ht="12.75" customHeight="1">
      <c r="B55" s="35">
        <v>21</v>
      </c>
      <c r="C55" s="20">
        <f>'NOT ÇİZELGESİ'!B30</f>
        <v>0</v>
      </c>
      <c r="D55" s="87">
        <f>'NOT ÇİZELGESİ'!C30</f>
        <v>0</v>
      </c>
      <c r="E55" s="96"/>
      <c r="F55" s="96"/>
      <c r="G55" s="95"/>
      <c r="H55" s="95"/>
      <c r="I55" s="104"/>
      <c r="J55" s="106"/>
      <c r="K55" s="96"/>
      <c r="L55" s="96"/>
      <c r="M55" s="96"/>
      <c r="N55" s="96"/>
      <c r="O55" s="108">
        <f t="shared" si="0"/>
        <v>0</v>
      </c>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row>
    <row r="56" spans="2:46" s="14" customFormat="1" ht="12.75" customHeight="1">
      <c r="B56" s="50">
        <v>22</v>
      </c>
      <c r="C56" s="51">
        <f>'NOT ÇİZELGESİ'!B31</f>
        <v>0</v>
      </c>
      <c r="D56" s="88">
        <f>'NOT ÇİZELGESİ'!C31</f>
        <v>0</v>
      </c>
      <c r="E56" s="99"/>
      <c r="F56" s="99"/>
      <c r="G56" s="98"/>
      <c r="H56" s="98"/>
      <c r="I56" s="105"/>
      <c r="J56" s="107"/>
      <c r="K56" s="99"/>
      <c r="L56" s="99"/>
      <c r="M56" s="99"/>
      <c r="N56" s="99"/>
      <c r="O56" s="68">
        <f t="shared" si="0"/>
        <v>0</v>
      </c>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row>
    <row r="57" spans="2:46" s="14" customFormat="1" ht="12.75" customHeight="1">
      <c r="B57" s="35">
        <v>23</v>
      </c>
      <c r="C57" s="20">
        <f>'NOT ÇİZELGESİ'!B32</f>
        <v>0</v>
      </c>
      <c r="D57" s="87">
        <f>'NOT ÇİZELGESİ'!C32</f>
        <v>0</v>
      </c>
      <c r="E57" s="96"/>
      <c r="F57" s="96"/>
      <c r="G57" s="95"/>
      <c r="H57" s="95"/>
      <c r="I57" s="104"/>
      <c r="J57" s="106"/>
      <c r="K57" s="96"/>
      <c r="L57" s="96"/>
      <c r="M57" s="96"/>
      <c r="N57" s="96"/>
      <c r="O57" s="108">
        <f t="shared" si="0"/>
        <v>0</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row>
    <row r="58" spans="2:46" s="14" customFormat="1" ht="12.75" customHeight="1">
      <c r="B58" s="50">
        <v>24</v>
      </c>
      <c r="C58" s="51">
        <f>'NOT ÇİZELGESİ'!B33</f>
        <v>0</v>
      </c>
      <c r="D58" s="88">
        <f>'NOT ÇİZELGESİ'!C33</f>
        <v>0</v>
      </c>
      <c r="E58" s="99"/>
      <c r="F58" s="99"/>
      <c r="G58" s="98"/>
      <c r="H58" s="98"/>
      <c r="I58" s="105"/>
      <c r="J58" s="107"/>
      <c r="K58" s="99"/>
      <c r="L58" s="99"/>
      <c r="M58" s="99"/>
      <c r="N58" s="99"/>
      <c r="O58" s="68">
        <f t="shared" si="0"/>
        <v>0</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row>
    <row r="59" spans="2:46" s="14" customFormat="1" ht="12.75" customHeight="1">
      <c r="B59" s="35">
        <v>25</v>
      </c>
      <c r="C59" s="20">
        <f>'NOT ÇİZELGESİ'!B34</f>
        <v>0</v>
      </c>
      <c r="D59" s="87">
        <f>'NOT ÇİZELGESİ'!C34</f>
        <v>0</v>
      </c>
      <c r="E59" s="96"/>
      <c r="F59" s="96"/>
      <c r="G59" s="95"/>
      <c r="H59" s="95"/>
      <c r="I59" s="104"/>
      <c r="J59" s="106"/>
      <c r="K59" s="96"/>
      <c r="L59" s="96"/>
      <c r="M59" s="96"/>
      <c r="N59" s="96"/>
      <c r="O59" s="108">
        <f t="shared" si="0"/>
        <v>0</v>
      </c>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row>
    <row r="60" spans="2:46" s="14" customFormat="1" ht="12.75" customHeight="1">
      <c r="B60" s="50">
        <v>26</v>
      </c>
      <c r="C60" s="51">
        <f>'NOT ÇİZELGESİ'!B35</f>
        <v>0</v>
      </c>
      <c r="D60" s="88">
        <f>'NOT ÇİZELGESİ'!C35</f>
        <v>0</v>
      </c>
      <c r="E60" s="99"/>
      <c r="F60" s="99"/>
      <c r="G60" s="98"/>
      <c r="H60" s="98"/>
      <c r="I60" s="105"/>
      <c r="J60" s="107"/>
      <c r="K60" s="99"/>
      <c r="L60" s="99"/>
      <c r="M60" s="99"/>
      <c r="N60" s="99"/>
      <c r="O60" s="68">
        <f t="shared" si="0"/>
        <v>0</v>
      </c>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row>
    <row r="61" spans="2:46" s="14" customFormat="1" ht="12.75" customHeight="1">
      <c r="B61" s="35">
        <v>27</v>
      </c>
      <c r="C61" s="20">
        <f>'NOT ÇİZELGESİ'!B36</f>
        <v>0</v>
      </c>
      <c r="D61" s="87">
        <f>'NOT ÇİZELGESİ'!C36</f>
        <v>0</v>
      </c>
      <c r="E61" s="96"/>
      <c r="F61" s="96"/>
      <c r="G61" s="95"/>
      <c r="H61" s="95"/>
      <c r="I61" s="104"/>
      <c r="J61" s="106"/>
      <c r="K61" s="96"/>
      <c r="L61" s="96"/>
      <c r="M61" s="96"/>
      <c r="N61" s="96"/>
      <c r="O61" s="108">
        <f t="shared" si="0"/>
        <v>0</v>
      </c>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row>
    <row r="62" spans="2:46" s="14" customFormat="1" ht="12.75" customHeight="1">
      <c r="B62" s="50">
        <v>28</v>
      </c>
      <c r="C62" s="51">
        <f>'NOT ÇİZELGESİ'!B37</f>
        <v>0</v>
      </c>
      <c r="D62" s="88">
        <f>'NOT ÇİZELGESİ'!C37</f>
        <v>0</v>
      </c>
      <c r="E62" s="99"/>
      <c r="F62" s="99"/>
      <c r="G62" s="98"/>
      <c r="H62" s="98"/>
      <c r="I62" s="105"/>
      <c r="J62" s="107"/>
      <c r="K62" s="99"/>
      <c r="L62" s="99"/>
      <c r="M62" s="99"/>
      <c r="N62" s="99"/>
      <c r="O62" s="68">
        <f t="shared" si="0"/>
        <v>0</v>
      </c>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row>
    <row r="63" spans="2:46" s="14" customFormat="1" ht="12.75" customHeight="1">
      <c r="B63" s="35">
        <v>29</v>
      </c>
      <c r="C63" s="20">
        <f>'NOT ÇİZELGESİ'!B38</f>
        <v>0</v>
      </c>
      <c r="D63" s="87">
        <f>'NOT ÇİZELGESİ'!C38</f>
        <v>0</v>
      </c>
      <c r="E63" s="96"/>
      <c r="F63" s="96"/>
      <c r="G63" s="95"/>
      <c r="H63" s="95"/>
      <c r="I63" s="104"/>
      <c r="J63" s="106"/>
      <c r="K63" s="96"/>
      <c r="L63" s="96"/>
      <c r="M63" s="96"/>
      <c r="N63" s="96"/>
      <c r="O63" s="108">
        <f t="shared" si="0"/>
        <v>0</v>
      </c>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row>
    <row r="64" spans="2:46" s="14" customFormat="1" ht="12.75" customHeight="1">
      <c r="B64" s="50">
        <v>30</v>
      </c>
      <c r="C64" s="51">
        <f>'NOT ÇİZELGESİ'!B39</f>
        <v>0</v>
      </c>
      <c r="D64" s="88">
        <f>'NOT ÇİZELGESİ'!C39</f>
        <v>0</v>
      </c>
      <c r="E64" s="99"/>
      <c r="F64" s="99"/>
      <c r="G64" s="98"/>
      <c r="H64" s="98"/>
      <c r="I64" s="105"/>
      <c r="J64" s="107"/>
      <c r="K64" s="99"/>
      <c r="L64" s="99"/>
      <c r="M64" s="99"/>
      <c r="N64" s="99"/>
      <c r="O64" s="68">
        <f t="shared" si="0"/>
        <v>0</v>
      </c>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row>
    <row r="65" spans="2:46" s="14" customFormat="1" ht="12.75">
      <c r="B65" s="1"/>
      <c r="C65" s="1"/>
      <c r="D65" s="23"/>
      <c r="E65" s="5"/>
      <c r="F65" s="5"/>
      <c r="G65" s="5"/>
      <c r="H65" s="5"/>
      <c r="I65" s="5"/>
      <c r="J65" s="5"/>
      <c r="K65" s="5"/>
      <c r="L65" s="5"/>
      <c r="M65" s="5"/>
      <c r="N65" s="5"/>
      <c r="O65" s="21"/>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row>
    <row r="66" spans="2:46" s="14" customFormat="1" ht="12.75">
      <c r="B66" s="1"/>
      <c r="C66" s="1"/>
      <c r="D66" s="12"/>
      <c r="E66" s="5"/>
      <c r="F66" s="5"/>
      <c r="G66" s="5"/>
      <c r="H66" s="5"/>
      <c r="I66" s="5"/>
      <c r="J66" s="5"/>
      <c r="K66" s="5"/>
      <c r="L66" s="5"/>
      <c r="M66" s="5"/>
      <c r="N66" s="5"/>
      <c r="O66" s="61"/>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row>
    <row r="67" spans="2:46" s="14" customFormat="1" ht="12.75">
      <c r="B67" s="1"/>
      <c r="C67" s="1"/>
      <c r="D67" s="12"/>
      <c r="E67" s="1"/>
      <c r="F67" s="1"/>
      <c r="G67" s="1"/>
      <c r="H67" s="1"/>
      <c r="I67" s="1"/>
      <c r="J67" s="1"/>
      <c r="K67" s="1"/>
      <c r="L67" s="1"/>
      <c r="M67" s="1"/>
      <c r="N67" s="1"/>
      <c r="O67" s="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row>
    <row r="68" spans="2:46" s="14" customFormat="1" ht="12.75">
      <c r="B68" s="1"/>
      <c r="C68" s="1"/>
      <c r="D68" s="12"/>
      <c r="E68" s="1"/>
      <c r="F68" s="1"/>
      <c r="G68" s="1"/>
      <c r="H68" s="1"/>
      <c r="I68" s="1"/>
      <c r="J68" s="1"/>
      <c r="K68" s="1"/>
      <c r="L68" s="1"/>
      <c r="M68" s="1"/>
      <c r="N68" s="1"/>
      <c r="O68" s="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row>
    <row r="69" spans="2:46" s="14" customFormat="1" ht="12.75">
      <c r="B69" s="1"/>
      <c r="C69" s="1"/>
      <c r="D69" s="12"/>
      <c r="E69" s="1"/>
      <c r="F69" s="1"/>
      <c r="G69" s="1"/>
      <c r="H69" s="1"/>
      <c r="I69" s="1"/>
      <c r="J69" s="1"/>
      <c r="K69" s="1"/>
      <c r="L69" s="1"/>
      <c r="M69" s="1"/>
      <c r="N69" s="1"/>
      <c r="O69" s="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row>
    <row r="70" spans="2:46" s="14" customFormat="1" ht="12.75">
      <c r="B70" s="1"/>
      <c r="C70" s="1"/>
      <c r="D70" s="1"/>
      <c r="E70" s="1"/>
      <c r="F70" s="1"/>
      <c r="G70" s="1"/>
      <c r="H70" s="1"/>
      <c r="I70" s="1"/>
      <c r="J70" s="1"/>
      <c r="K70" s="1"/>
      <c r="L70" s="1"/>
      <c r="M70" s="1"/>
      <c r="N70" s="1"/>
      <c r="O70" s="6"/>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row>
    <row r="71" spans="2:46" s="14" customFormat="1" ht="12.75">
      <c r="B71" s="1"/>
      <c r="C71" s="1"/>
      <c r="D71" s="1"/>
      <c r="E71" s="1"/>
      <c r="F71" s="1"/>
      <c r="G71" s="1"/>
      <c r="H71" s="1"/>
      <c r="I71" s="1"/>
      <c r="J71" s="1"/>
      <c r="K71" s="1"/>
      <c r="L71" s="1"/>
      <c r="M71" s="1"/>
      <c r="N71" s="1"/>
      <c r="O71" s="1" t="s">
        <v>6</v>
      </c>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row>
  </sheetData>
  <sheetProtection password="8AC5" sheet="1"/>
  <protectedRanges>
    <protectedRange sqref="E35:N64" name="Aralık2"/>
    <protectedRange sqref="M3" name="Aralık1"/>
  </protectedRanges>
  <mergeCells count="47">
    <mergeCell ref="B4:O4"/>
    <mergeCell ref="B5:D5"/>
    <mergeCell ref="E5:N5"/>
    <mergeCell ref="B6:C6"/>
    <mergeCell ref="B11:C12"/>
    <mergeCell ref="J6:N6"/>
    <mergeCell ref="E6:I6"/>
    <mergeCell ref="N7:N33"/>
    <mergeCell ref="O6:O34"/>
    <mergeCell ref="S28:AU29"/>
    <mergeCell ref="B28:D32"/>
    <mergeCell ref="I7:I33"/>
    <mergeCell ref="J7:J33"/>
    <mergeCell ref="K7:K33"/>
    <mergeCell ref="L7:L33"/>
    <mergeCell ref="E7:E33"/>
    <mergeCell ref="F7:F33"/>
    <mergeCell ref="G7:G33"/>
    <mergeCell ref="AH34:AJ34"/>
    <mergeCell ref="W35:Z35"/>
    <mergeCell ref="AA35:AD35"/>
    <mergeCell ref="AH35:AJ35"/>
    <mergeCell ref="S18:AU19"/>
    <mergeCell ref="S20:AU21"/>
    <mergeCell ref="S22:AU23"/>
    <mergeCell ref="S24:AU25"/>
    <mergeCell ref="S26:AU27"/>
    <mergeCell ref="H2:L2"/>
    <mergeCell ref="S30:AU31"/>
    <mergeCell ref="S32:AU33"/>
    <mergeCell ref="B25:D27"/>
    <mergeCell ref="S8:AU9"/>
    <mergeCell ref="S10:AU11"/>
    <mergeCell ref="S12:AU13"/>
    <mergeCell ref="B13:D24"/>
    <mergeCell ref="S14:AU15"/>
    <mergeCell ref="S16:AU17"/>
    <mergeCell ref="D2:G2"/>
    <mergeCell ref="H3:L3"/>
    <mergeCell ref="B3:G3"/>
    <mergeCell ref="B7:C10"/>
    <mergeCell ref="D7:D10"/>
    <mergeCell ref="S6:AU7"/>
    <mergeCell ref="H7:H33"/>
    <mergeCell ref="M7:M33"/>
    <mergeCell ref="M2:O2"/>
    <mergeCell ref="M3:O3"/>
  </mergeCells>
  <dataValidations count="1">
    <dataValidation type="whole" allowBlank="1" showInputMessage="1" showErrorMessage="1" sqref="E35:N64">
      <formula1>0</formula1>
      <formula2>3</formula2>
    </dataValidation>
  </dataValidations>
  <printOptions verticalCentered="1"/>
  <pageMargins left="0.15748031496062992" right="0.15748031496062992" top="0.1968503937007874" bottom="0.1968503937007874" header="0" footer="0"/>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44"/>
  </sheetPr>
  <dimension ref="B2:AM65"/>
  <sheetViews>
    <sheetView zoomScalePageLayoutView="0" workbookViewId="0" topLeftCell="A22">
      <selection activeCell="F37" sqref="F37"/>
    </sheetView>
  </sheetViews>
  <sheetFormatPr defaultColWidth="9.00390625" defaultRowHeight="12.75"/>
  <cols>
    <col min="1" max="1" width="0.12890625" style="1" customWidth="1"/>
    <col min="2" max="2" width="3.875" style="1" customWidth="1"/>
    <col min="3" max="3" width="5.75390625" style="1" customWidth="1"/>
    <col min="4" max="4" width="25.375" style="1" customWidth="1"/>
    <col min="5" max="5" width="4.75390625" style="1" customWidth="1"/>
    <col min="6" max="6" width="5.125" style="1" customWidth="1"/>
    <col min="7" max="7" width="5.625" style="1" customWidth="1"/>
    <col min="8" max="8" width="4.875" style="1" customWidth="1"/>
    <col min="9" max="9" width="5.00390625" style="1" customWidth="1"/>
    <col min="10" max="10" width="5.125" style="1" customWidth="1"/>
    <col min="11" max="11" width="4.75390625" style="1" customWidth="1"/>
    <col min="12" max="12" width="4.875" style="1" customWidth="1"/>
    <col min="13" max="13" width="9.375" style="1" customWidth="1"/>
    <col min="14" max="14" width="10.375" style="1" customWidth="1"/>
    <col min="15" max="15" width="5.75390625" style="1" customWidth="1"/>
    <col min="16" max="17" width="6.125" style="1" customWidth="1"/>
    <col min="18" max="18" width="6.875" style="1" customWidth="1"/>
    <col min="19" max="19" width="10.75390625" style="1" customWidth="1"/>
    <col min="20" max="23" width="4.75390625" style="1" customWidth="1"/>
    <col min="24" max="51" width="1.875" style="1" customWidth="1"/>
    <col min="52" max="16384" width="9.125" style="1" customWidth="1"/>
  </cols>
  <sheetData>
    <row r="1" ht="3" customHeight="1" hidden="1"/>
    <row r="2" spans="2:15" ht="12" customHeight="1">
      <c r="B2" s="2" t="s">
        <v>0</v>
      </c>
      <c r="C2" s="9"/>
      <c r="D2" s="157" t="str">
        <f>'NOT ÇİZELGESİ'!A4</f>
        <v>…………….. ORTAOKULU</v>
      </c>
      <c r="E2" s="310"/>
      <c r="F2" s="310"/>
      <c r="G2" s="158"/>
      <c r="H2" s="158"/>
      <c r="I2" s="159"/>
      <c r="J2" s="154" t="s">
        <v>24</v>
      </c>
      <c r="K2" s="278"/>
      <c r="L2" s="278"/>
      <c r="M2" s="279"/>
      <c r="N2" s="160" t="str">
        <f>'NOT ÇİZELGESİ'!C5</f>
        <v>2017 / 2018</v>
      </c>
      <c r="O2" s="162"/>
    </row>
    <row r="3" spans="2:15" ht="14.25" customHeight="1">
      <c r="B3" s="163" t="s">
        <v>1</v>
      </c>
      <c r="C3" s="311"/>
      <c r="D3" s="311"/>
      <c r="E3" s="311"/>
      <c r="F3" s="311"/>
      <c r="G3" s="158"/>
      <c r="H3" s="158"/>
      <c r="I3" s="159"/>
      <c r="J3" s="154" t="s">
        <v>25</v>
      </c>
      <c r="K3" s="278"/>
      <c r="L3" s="278"/>
      <c r="M3" s="279"/>
      <c r="N3" s="345"/>
      <c r="O3" s="162"/>
    </row>
    <row r="4" spans="2:15" ht="16.5" customHeight="1">
      <c r="B4" s="172" t="s">
        <v>10</v>
      </c>
      <c r="C4" s="173"/>
      <c r="D4" s="173"/>
      <c r="E4" s="173"/>
      <c r="F4" s="173"/>
      <c r="G4" s="173"/>
      <c r="H4" s="173"/>
      <c r="I4" s="173"/>
      <c r="J4" s="173"/>
      <c r="K4" s="173"/>
      <c r="L4" s="173"/>
      <c r="M4" s="173"/>
      <c r="N4" s="173"/>
      <c r="O4" s="174"/>
    </row>
    <row r="5" spans="2:15" ht="11.25" customHeight="1">
      <c r="B5" s="167" t="s">
        <v>3</v>
      </c>
      <c r="C5" s="167"/>
      <c r="D5" s="168" t="str">
        <f>'NOT ÇİZELGESİ'!E6</f>
        <v>7/A</v>
      </c>
      <c r="E5" s="165" t="s">
        <v>64</v>
      </c>
      <c r="F5" s="358"/>
      <c r="G5" s="358"/>
      <c r="H5" s="358"/>
      <c r="I5" s="358"/>
      <c r="J5" s="358"/>
      <c r="K5" s="358"/>
      <c r="L5" s="358"/>
      <c r="M5" s="358"/>
      <c r="N5" s="358"/>
      <c r="O5" s="169" t="s">
        <v>8</v>
      </c>
    </row>
    <row r="6" spans="2:15" ht="10.5" customHeight="1">
      <c r="B6" s="167"/>
      <c r="C6" s="167"/>
      <c r="D6" s="168"/>
      <c r="E6" s="358"/>
      <c r="F6" s="358"/>
      <c r="G6" s="358"/>
      <c r="H6" s="358"/>
      <c r="I6" s="358"/>
      <c r="J6" s="358"/>
      <c r="K6" s="358"/>
      <c r="L6" s="358"/>
      <c r="M6" s="358"/>
      <c r="N6" s="358"/>
      <c r="O6" s="170"/>
    </row>
    <row r="7" spans="2:15" ht="9" customHeight="1">
      <c r="B7" s="136" t="s">
        <v>63</v>
      </c>
      <c r="C7" s="137"/>
      <c r="D7" s="142" t="s">
        <v>139</v>
      </c>
      <c r="E7" s="359" t="s">
        <v>140</v>
      </c>
      <c r="F7" s="360"/>
      <c r="G7" s="360"/>
      <c r="H7" s="360"/>
      <c r="I7" s="360"/>
      <c r="J7" s="360"/>
      <c r="K7" s="360"/>
      <c r="L7" s="361"/>
      <c r="M7" s="365" t="s">
        <v>141</v>
      </c>
      <c r="N7" s="366"/>
      <c r="O7" s="170"/>
    </row>
    <row r="8" spans="2:15" ht="12" customHeight="1">
      <c r="B8" s="138"/>
      <c r="C8" s="139"/>
      <c r="D8" s="143"/>
      <c r="E8" s="362"/>
      <c r="F8" s="363"/>
      <c r="G8" s="363"/>
      <c r="H8" s="363"/>
      <c r="I8" s="363"/>
      <c r="J8" s="363"/>
      <c r="K8" s="363"/>
      <c r="L8" s="364"/>
      <c r="M8" s="367"/>
      <c r="N8" s="368"/>
      <c r="O8" s="170"/>
    </row>
    <row r="9" spans="2:15" ht="15.75" customHeight="1">
      <c r="B9" s="138"/>
      <c r="C9" s="139"/>
      <c r="D9" s="143"/>
      <c r="E9" s="133" t="s">
        <v>142</v>
      </c>
      <c r="F9" s="147" t="s">
        <v>149</v>
      </c>
      <c r="G9" s="127" t="s">
        <v>150</v>
      </c>
      <c r="H9" s="147" t="s">
        <v>143</v>
      </c>
      <c r="I9" s="127" t="s">
        <v>144</v>
      </c>
      <c r="J9" s="351" t="s">
        <v>145</v>
      </c>
      <c r="K9" s="133" t="s">
        <v>155</v>
      </c>
      <c r="L9" s="388" t="s">
        <v>134</v>
      </c>
      <c r="M9" s="389" t="s">
        <v>146</v>
      </c>
      <c r="N9" s="147" t="s">
        <v>147</v>
      </c>
      <c r="O9" s="170"/>
    </row>
    <row r="10" spans="2:39" ht="16.5" customHeight="1">
      <c r="B10" s="140"/>
      <c r="C10" s="141"/>
      <c r="D10" s="144"/>
      <c r="E10" s="145"/>
      <c r="F10" s="145"/>
      <c r="G10" s="145"/>
      <c r="H10" s="145"/>
      <c r="I10" s="145"/>
      <c r="J10" s="145"/>
      <c r="K10" s="145"/>
      <c r="L10" s="313"/>
      <c r="M10" s="262"/>
      <c r="N10" s="145"/>
      <c r="O10" s="170"/>
      <c r="Q10" s="10"/>
      <c r="R10" s="10"/>
      <c r="S10" s="10"/>
      <c r="T10" s="10"/>
      <c r="U10" s="10"/>
      <c r="V10" s="10"/>
      <c r="W10" s="10"/>
      <c r="X10" s="10"/>
      <c r="Y10" s="10"/>
      <c r="Z10" s="10"/>
      <c r="AA10" s="10"/>
      <c r="AB10" s="10"/>
      <c r="AC10" s="10"/>
      <c r="AD10" s="10"/>
      <c r="AE10" s="10"/>
      <c r="AF10" s="10"/>
      <c r="AG10" s="10"/>
      <c r="AH10" s="10"/>
      <c r="AI10" s="10"/>
      <c r="AJ10" s="10"/>
      <c r="AK10" s="10"/>
      <c r="AL10" s="10"/>
      <c r="AM10" s="4"/>
    </row>
    <row r="11" spans="2:39" ht="27.75" customHeight="1">
      <c r="B11" s="181" t="s">
        <v>32</v>
      </c>
      <c r="C11" s="181"/>
      <c r="D11" s="64" t="s">
        <v>140</v>
      </c>
      <c r="E11" s="145"/>
      <c r="F11" s="145"/>
      <c r="G11" s="145"/>
      <c r="H11" s="145"/>
      <c r="I11" s="145"/>
      <c r="J11" s="145"/>
      <c r="K11" s="145"/>
      <c r="L11" s="313"/>
      <c r="M11" s="262"/>
      <c r="N11" s="145"/>
      <c r="O11" s="170"/>
      <c r="Q11" s="10"/>
      <c r="R11" s="10"/>
      <c r="S11" s="10"/>
      <c r="T11" s="10"/>
      <c r="U11" s="10"/>
      <c r="V11" s="10"/>
      <c r="W11" s="10"/>
      <c r="X11" s="10"/>
      <c r="Y11" s="10"/>
      <c r="Z11" s="10"/>
      <c r="AA11" s="10"/>
      <c r="AB11" s="10"/>
      <c r="AC11" s="10"/>
      <c r="AD11" s="10"/>
      <c r="AE11" s="10"/>
      <c r="AF11" s="10"/>
      <c r="AG11" s="10"/>
      <c r="AH11" s="10"/>
      <c r="AI11" s="10"/>
      <c r="AJ11" s="10"/>
      <c r="AK11" s="10"/>
      <c r="AL11" s="10"/>
      <c r="AM11" s="4"/>
    </row>
    <row r="12" spans="2:39" ht="24" customHeight="1">
      <c r="B12" s="181"/>
      <c r="C12" s="181"/>
      <c r="D12" s="64" t="s">
        <v>141</v>
      </c>
      <c r="E12" s="145"/>
      <c r="F12" s="145"/>
      <c r="G12" s="145"/>
      <c r="H12" s="145"/>
      <c r="I12" s="145"/>
      <c r="J12" s="145"/>
      <c r="K12" s="145"/>
      <c r="L12" s="313"/>
      <c r="M12" s="262"/>
      <c r="N12" s="145"/>
      <c r="O12" s="170"/>
      <c r="Q12" s="10"/>
      <c r="R12" s="10"/>
      <c r="S12" s="10"/>
      <c r="T12" s="10"/>
      <c r="U12" s="10"/>
      <c r="V12" s="10"/>
      <c r="W12" s="10"/>
      <c r="X12" s="10"/>
      <c r="Y12" s="10"/>
      <c r="Z12" s="10"/>
      <c r="AA12" s="10"/>
      <c r="AB12" s="10"/>
      <c r="AC12" s="10"/>
      <c r="AD12" s="10"/>
      <c r="AE12" s="10"/>
      <c r="AF12" s="10"/>
      <c r="AG12" s="10"/>
      <c r="AH12" s="10"/>
      <c r="AI12" s="10"/>
      <c r="AJ12" s="10"/>
      <c r="AK12" s="10"/>
      <c r="AL12" s="10"/>
      <c r="AM12" s="4"/>
    </row>
    <row r="13" spans="2:39" ht="12" customHeight="1">
      <c r="B13" s="175"/>
      <c r="C13" s="176"/>
      <c r="D13" s="177"/>
      <c r="E13" s="145"/>
      <c r="F13" s="145"/>
      <c r="G13" s="145"/>
      <c r="H13" s="145"/>
      <c r="I13" s="145"/>
      <c r="J13" s="145"/>
      <c r="K13" s="145"/>
      <c r="L13" s="313"/>
      <c r="M13" s="262"/>
      <c r="N13" s="145"/>
      <c r="O13" s="170"/>
      <c r="Q13" s="11"/>
      <c r="R13" s="11"/>
      <c r="S13" s="11"/>
      <c r="T13" s="11"/>
      <c r="U13" s="11"/>
      <c r="V13" s="11"/>
      <c r="W13" s="11"/>
      <c r="X13" s="11"/>
      <c r="Y13" s="11"/>
      <c r="Z13" s="11"/>
      <c r="AA13" s="11"/>
      <c r="AB13" s="11"/>
      <c r="AC13" s="11"/>
      <c r="AD13" s="11"/>
      <c r="AE13" s="11"/>
      <c r="AF13" s="11"/>
      <c r="AG13" s="11"/>
      <c r="AH13" s="11"/>
      <c r="AI13" s="11"/>
      <c r="AJ13" s="11"/>
      <c r="AK13" s="11"/>
      <c r="AL13" s="11"/>
      <c r="AM13" s="4"/>
    </row>
    <row r="14" spans="2:39" ht="12" customHeight="1">
      <c r="B14" s="178"/>
      <c r="C14" s="179"/>
      <c r="D14" s="180"/>
      <c r="E14" s="145"/>
      <c r="F14" s="145"/>
      <c r="G14" s="145"/>
      <c r="H14" s="145"/>
      <c r="I14" s="145"/>
      <c r="J14" s="145"/>
      <c r="K14" s="145"/>
      <c r="L14" s="313"/>
      <c r="M14" s="262"/>
      <c r="N14" s="145"/>
      <c r="O14" s="170"/>
      <c r="Q14" s="10"/>
      <c r="R14" s="10"/>
      <c r="S14" s="10"/>
      <c r="T14" s="10"/>
      <c r="U14" s="10"/>
      <c r="V14" s="10"/>
      <c r="W14" s="10"/>
      <c r="X14" s="10"/>
      <c r="Y14" s="10"/>
      <c r="Z14" s="10"/>
      <c r="AA14" s="10"/>
      <c r="AB14" s="10"/>
      <c r="AC14" s="10"/>
      <c r="AD14" s="10"/>
      <c r="AE14" s="10"/>
      <c r="AF14" s="10"/>
      <c r="AG14" s="10"/>
      <c r="AH14" s="10"/>
      <c r="AI14" s="10"/>
      <c r="AJ14" s="10"/>
      <c r="AK14" s="10"/>
      <c r="AL14" s="10"/>
      <c r="AM14" s="4"/>
    </row>
    <row r="15" spans="2:39" ht="12" customHeight="1">
      <c r="B15" s="188"/>
      <c r="C15" s="189"/>
      <c r="D15" s="43"/>
      <c r="E15" s="145"/>
      <c r="F15" s="145"/>
      <c r="G15" s="145"/>
      <c r="H15" s="145"/>
      <c r="I15" s="145"/>
      <c r="J15" s="145"/>
      <c r="K15" s="145"/>
      <c r="L15" s="313"/>
      <c r="M15" s="262"/>
      <c r="N15" s="145"/>
      <c r="O15" s="170"/>
      <c r="Q15" s="10"/>
      <c r="R15" s="10"/>
      <c r="S15" s="10"/>
      <c r="T15" s="10"/>
      <c r="U15" s="10"/>
      <c r="V15" s="10"/>
      <c r="W15" s="10"/>
      <c r="X15" s="10"/>
      <c r="Y15" s="10"/>
      <c r="Z15" s="10"/>
      <c r="AA15" s="10"/>
      <c r="AB15" s="10"/>
      <c r="AC15" s="10"/>
      <c r="AD15" s="10"/>
      <c r="AE15" s="10"/>
      <c r="AF15" s="10"/>
      <c r="AG15" s="10"/>
      <c r="AH15" s="10"/>
      <c r="AI15" s="10"/>
      <c r="AJ15" s="10"/>
      <c r="AK15" s="10"/>
      <c r="AL15" s="10"/>
      <c r="AM15" s="4"/>
    </row>
    <row r="16" spans="2:39" ht="12" customHeight="1">
      <c r="B16" s="188"/>
      <c r="C16" s="189"/>
      <c r="D16" s="44"/>
      <c r="E16" s="145"/>
      <c r="F16" s="145"/>
      <c r="G16" s="145"/>
      <c r="H16" s="145"/>
      <c r="I16" s="145"/>
      <c r="J16" s="145"/>
      <c r="K16" s="145"/>
      <c r="L16" s="313"/>
      <c r="M16" s="262"/>
      <c r="N16" s="145"/>
      <c r="O16" s="170"/>
      <c r="Q16" s="10"/>
      <c r="R16" s="10"/>
      <c r="S16" s="10"/>
      <c r="T16" s="10"/>
      <c r="U16" s="10"/>
      <c r="V16" s="10"/>
      <c r="W16" s="10"/>
      <c r="X16" s="10"/>
      <c r="Y16" s="10"/>
      <c r="Z16" s="10"/>
      <c r="AA16" s="10"/>
      <c r="AB16" s="10"/>
      <c r="AC16" s="10"/>
      <c r="AD16" s="10"/>
      <c r="AE16" s="10"/>
      <c r="AF16" s="10"/>
      <c r="AG16" s="10"/>
      <c r="AH16" s="10"/>
      <c r="AI16" s="10"/>
      <c r="AJ16" s="10"/>
      <c r="AK16" s="10"/>
      <c r="AL16" s="10"/>
      <c r="AM16" s="4"/>
    </row>
    <row r="17" spans="2:39" ht="12" customHeight="1">
      <c r="B17" s="188"/>
      <c r="C17" s="189"/>
      <c r="D17" s="43"/>
      <c r="E17" s="145"/>
      <c r="F17" s="145"/>
      <c r="G17" s="145"/>
      <c r="H17" s="145"/>
      <c r="I17" s="145"/>
      <c r="J17" s="145"/>
      <c r="K17" s="145"/>
      <c r="L17" s="313"/>
      <c r="M17" s="262"/>
      <c r="N17" s="145"/>
      <c r="O17" s="170"/>
      <c r="Q17" s="10"/>
      <c r="R17" s="10"/>
      <c r="S17" s="10"/>
      <c r="T17" s="10"/>
      <c r="U17" s="10"/>
      <c r="V17" s="10"/>
      <c r="W17" s="10"/>
      <c r="X17" s="10"/>
      <c r="Y17" s="10"/>
      <c r="Z17" s="10"/>
      <c r="AA17" s="10"/>
      <c r="AB17" s="10"/>
      <c r="AC17" s="10"/>
      <c r="AD17" s="10"/>
      <c r="AE17" s="10"/>
      <c r="AF17" s="10"/>
      <c r="AG17" s="10"/>
      <c r="AH17" s="10"/>
      <c r="AI17" s="10"/>
      <c r="AJ17" s="10"/>
      <c r="AK17" s="10"/>
      <c r="AL17" s="10"/>
      <c r="AM17" s="4"/>
    </row>
    <row r="18" spans="2:39" ht="12" customHeight="1">
      <c r="B18" s="188"/>
      <c r="C18" s="189"/>
      <c r="D18" s="43"/>
      <c r="E18" s="145"/>
      <c r="F18" s="145"/>
      <c r="G18" s="145"/>
      <c r="H18" s="145"/>
      <c r="I18" s="145"/>
      <c r="J18" s="145"/>
      <c r="K18" s="145"/>
      <c r="L18" s="313"/>
      <c r="M18" s="262"/>
      <c r="N18" s="145"/>
      <c r="O18" s="170"/>
      <c r="Q18" s="10"/>
      <c r="R18" s="10"/>
      <c r="S18" s="10"/>
      <c r="T18" s="10"/>
      <c r="U18" s="10"/>
      <c r="V18" s="10"/>
      <c r="W18" s="10"/>
      <c r="X18" s="10"/>
      <c r="Y18" s="10"/>
      <c r="Z18" s="10"/>
      <c r="AA18" s="10"/>
      <c r="AB18" s="10"/>
      <c r="AC18" s="10"/>
      <c r="AD18" s="10"/>
      <c r="AE18" s="10"/>
      <c r="AF18" s="10"/>
      <c r="AG18" s="10"/>
      <c r="AH18" s="10"/>
      <c r="AI18" s="10"/>
      <c r="AJ18" s="10"/>
      <c r="AK18" s="10"/>
      <c r="AL18" s="10"/>
      <c r="AM18" s="4"/>
    </row>
    <row r="19" spans="2:39" ht="12" customHeight="1">
      <c r="B19" s="188"/>
      <c r="C19" s="189"/>
      <c r="D19" s="43"/>
      <c r="E19" s="145"/>
      <c r="F19" s="145"/>
      <c r="G19" s="145"/>
      <c r="H19" s="145"/>
      <c r="I19" s="145"/>
      <c r="J19" s="145"/>
      <c r="K19" s="145"/>
      <c r="L19" s="313"/>
      <c r="M19" s="262"/>
      <c r="N19" s="145"/>
      <c r="O19" s="170"/>
      <c r="Q19" s="10"/>
      <c r="R19" s="10"/>
      <c r="S19" s="10"/>
      <c r="T19" s="10"/>
      <c r="U19" s="10"/>
      <c r="V19" s="10"/>
      <c r="W19" s="10"/>
      <c r="X19" s="10"/>
      <c r="Y19" s="10"/>
      <c r="Z19" s="10"/>
      <c r="AA19" s="10"/>
      <c r="AB19" s="10"/>
      <c r="AC19" s="10"/>
      <c r="AD19" s="10"/>
      <c r="AE19" s="10"/>
      <c r="AF19" s="10"/>
      <c r="AG19" s="10"/>
      <c r="AH19" s="10"/>
      <c r="AI19" s="10"/>
      <c r="AJ19" s="10"/>
      <c r="AK19" s="10"/>
      <c r="AL19" s="10"/>
      <c r="AM19" s="4"/>
    </row>
    <row r="20" spans="2:39" ht="12" customHeight="1">
      <c r="B20" s="182" t="s">
        <v>23</v>
      </c>
      <c r="C20" s="183"/>
      <c r="D20" s="184"/>
      <c r="E20" s="145"/>
      <c r="F20" s="145"/>
      <c r="G20" s="145"/>
      <c r="H20" s="145"/>
      <c r="I20" s="145"/>
      <c r="J20" s="145"/>
      <c r="K20" s="145"/>
      <c r="L20" s="313"/>
      <c r="M20" s="262"/>
      <c r="N20" s="145"/>
      <c r="O20" s="170"/>
      <c r="Q20" s="10"/>
      <c r="R20" s="10"/>
      <c r="S20" s="10"/>
      <c r="T20" s="10"/>
      <c r="U20" s="10"/>
      <c r="V20" s="10"/>
      <c r="W20" s="10"/>
      <c r="X20" s="10"/>
      <c r="Y20" s="10"/>
      <c r="Z20" s="10"/>
      <c r="AA20" s="10"/>
      <c r="AB20" s="10"/>
      <c r="AC20" s="10"/>
      <c r="AD20" s="10"/>
      <c r="AE20" s="10"/>
      <c r="AF20" s="10"/>
      <c r="AG20" s="10"/>
      <c r="AH20" s="10"/>
      <c r="AI20" s="10"/>
      <c r="AJ20" s="10"/>
      <c r="AK20" s="10"/>
      <c r="AL20" s="10"/>
      <c r="AM20" s="4"/>
    </row>
    <row r="21" spans="2:39" ht="12" customHeight="1">
      <c r="B21" s="182"/>
      <c r="C21" s="183"/>
      <c r="D21" s="184"/>
      <c r="E21" s="145"/>
      <c r="F21" s="145"/>
      <c r="G21" s="145"/>
      <c r="H21" s="145"/>
      <c r="I21" s="145"/>
      <c r="J21" s="145"/>
      <c r="K21" s="145"/>
      <c r="L21" s="313"/>
      <c r="M21" s="262"/>
      <c r="N21" s="145"/>
      <c r="O21" s="170"/>
      <c r="Q21" s="10"/>
      <c r="R21" s="10"/>
      <c r="S21" s="10"/>
      <c r="T21" s="10"/>
      <c r="U21" s="10"/>
      <c r="V21" s="10"/>
      <c r="W21" s="10"/>
      <c r="X21" s="10"/>
      <c r="Y21" s="10"/>
      <c r="Z21" s="10"/>
      <c r="AA21" s="10"/>
      <c r="AB21" s="10"/>
      <c r="AC21" s="10"/>
      <c r="AD21" s="10"/>
      <c r="AE21" s="10"/>
      <c r="AF21" s="10"/>
      <c r="AG21" s="10"/>
      <c r="AH21" s="10"/>
      <c r="AI21" s="10"/>
      <c r="AJ21" s="10"/>
      <c r="AK21" s="10"/>
      <c r="AL21" s="10"/>
      <c r="AM21" s="4"/>
    </row>
    <row r="22" spans="2:39" ht="12" customHeight="1">
      <c r="B22" s="182"/>
      <c r="C22" s="183"/>
      <c r="D22" s="184"/>
      <c r="E22" s="145"/>
      <c r="F22" s="145"/>
      <c r="G22" s="145"/>
      <c r="H22" s="145"/>
      <c r="I22" s="145"/>
      <c r="J22" s="145"/>
      <c r="K22" s="145"/>
      <c r="L22" s="313"/>
      <c r="M22" s="262"/>
      <c r="N22" s="145"/>
      <c r="O22" s="170"/>
      <c r="Q22" s="10"/>
      <c r="R22" s="10"/>
      <c r="S22" s="10"/>
      <c r="T22" s="10"/>
      <c r="U22" s="10"/>
      <c r="V22" s="10"/>
      <c r="W22" s="10"/>
      <c r="X22" s="10"/>
      <c r="Y22" s="10"/>
      <c r="Z22" s="10"/>
      <c r="AA22" s="10"/>
      <c r="AB22" s="10"/>
      <c r="AC22" s="10"/>
      <c r="AD22" s="10"/>
      <c r="AE22" s="10"/>
      <c r="AF22" s="10"/>
      <c r="AG22" s="10"/>
      <c r="AH22" s="10"/>
      <c r="AI22" s="10"/>
      <c r="AJ22" s="10"/>
      <c r="AK22" s="10"/>
      <c r="AL22" s="10"/>
      <c r="AM22" s="4"/>
    </row>
    <row r="23" spans="2:39" ht="12" customHeight="1">
      <c r="B23" s="185" t="s">
        <v>30</v>
      </c>
      <c r="C23" s="186"/>
      <c r="D23" s="187"/>
      <c r="E23" s="145"/>
      <c r="F23" s="145"/>
      <c r="G23" s="145"/>
      <c r="H23" s="145"/>
      <c r="I23" s="145"/>
      <c r="J23" s="145"/>
      <c r="K23" s="145"/>
      <c r="L23" s="313"/>
      <c r="M23" s="262"/>
      <c r="N23" s="145"/>
      <c r="O23" s="170"/>
      <c r="Q23" s="10"/>
      <c r="R23" s="10"/>
      <c r="S23" s="10"/>
      <c r="T23" s="10"/>
      <c r="U23" s="10"/>
      <c r="V23" s="10"/>
      <c r="W23" s="10"/>
      <c r="X23" s="10"/>
      <c r="Y23" s="10"/>
      <c r="Z23" s="10"/>
      <c r="AA23" s="10"/>
      <c r="AB23" s="10"/>
      <c r="AC23" s="10"/>
      <c r="AD23" s="10"/>
      <c r="AE23" s="10"/>
      <c r="AF23" s="10"/>
      <c r="AG23" s="10"/>
      <c r="AH23" s="10"/>
      <c r="AI23" s="10"/>
      <c r="AJ23" s="10"/>
      <c r="AK23" s="10"/>
      <c r="AL23" s="10"/>
      <c r="AM23" s="4"/>
    </row>
    <row r="24" spans="2:39" ht="12" customHeight="1">
      <c r="B24" s="185" t="s">
        <v>61</v>
      </c>
      <c r="C24" s="186"/>
      <c r="D24" s="187"/>
      <c r="E24" s="145"/>
      <c r="F24" s="145"/>
      <c r="G24" s="145"/>
      <c r="H24" s="145"/>
      <c r="I24" s="145"/>
      <c r="J24" s="145"/>
      <c r="K24" s="145"/>
      <c r="L24" s="313"/>
      <c r="M24" s="262"/>
      <c r="N24" s="145"/>
      <c r="O24" s="170"/>
      <c r="Q24" s="10"/>
      <c r="R24" s="10"/>
      <c r="S24" s="10"/>
      <c r="T24" s="10"/>
      <c r="U24" s="10"/>
      <c r="V24" s="10"/>
      <c r="W24" s="10"/>
      <c r="X24" s="10"/>
      <c r="Y24" s="10"/>
      <c r="Z24" s="10"/>
      <c r="AA24" s="10"/>
      <c r="AB24" s="10"/>
      <c r="AC24" s="10"/>
      <c r="AD24" s="10"/>
      <c r="AE24" s="10"/>
      <c r="AF24" s="10"/>
      <c r="AG24" s="10"/>
      <c r="AH24" s="10"/>
      <c r="AI24" s="10"/>
      <c r="AJ24" s="10"/>
      <c r="AK24" s="10"/>
      <c r="AL24" s="10"/>
      <c r="AM24" s="4"/>
    </row>
    <row r="25" spans="2:39" ht="12" customHeight="1">
      <c r="B25" s="185" t="s">
        <v>62</v>
      </c>
      <c r="C25" s="186"/>
      <c r="D25" s="187"/>
      <c r="E25" s="145"/>
      <c r="F25" s="145"/>
      <c r="G25" s="145"/>
      <c r="H25" s="145"/>
      <c r="I25" s="145"/>
      <c r="J25" s="145"/>
      <c r="K25" s="145"/>
      <c r="L25" s="313"/>
      <c r="M25" s="262"/>
      <c r="N25" s="145"/>
      <c r="O25" s="170"/>
      <c r="Q25" s="10"/>
      <c r="R25" s="10"/>
      <c r="S25" s="10"/>
      <c r="T25" s="10"/>
      <c r="U25" s="10"/>
      <c r="V25" s="10"/>
      <c r="W25" s="10"/>
      <c r="X25" s="10"/>
      <c r="Y25" s="10"/>
      <c r="Z25" s="10"/>
      <c r="AA25" s="10"/>
      <c r="AB25" s="10"/>
      <c r="AC25" s="10"/>
      <c r="AD25" s="10"/>
      <c r="AE25" s="10"/>
      <c r="AF25" s="10"/>
      <c r="AG25" s="10"/>
      <c r="AH25" s="10"/>
      <c r="AI25" s="10"/>
      <c r="AJ25" s="10"/>
      <c r="AK25" s="10"/>
      <c r="AL25" s="10"/>
      <c r="AM25" s="4"/>
    </row>
    <row r="26" spans="2:39" ht="12" customHeight="1">
      <c r="B26" s="185"/>
      <c r="C26" s="186"/>
      <c r="D26" s="187"/>
      <c r="E26" s="145"/>
      <c r="F26" s="145"/>
      <c r="G26" s="145"/>
      <c r="H26" s="145"/>
      <c r="I26" s="145"/>
      <c r="J26" s="145"/>
      <c r="K26" s="145"/>
      <c r="L26" s="313"/>
      <c r="M26" s="262"/>
      <c r="N26" s="145"/>
      <c r="O26" s="170"/>
      <c r="Q26" s="10"/>
      <c r="R26" s="10"/>
      <c r="S26" s="10"/>
      <c r="T26" s="10"/>
      <c r="U26" s="10"/>
      <c r="V26" s="10"/>
      <c r="W26" s="10"/>
      <c r="X26" s="10"/>
      <c r="Y26" s="10"/>
      <c r="Z26" s="10"/>
      <c r="AA26" s="10"/>
      <c r="AB26" s="10"/>
      <c r="AC26" s="10"/>
      <c r="AD26" s="10"/>
      <c r="AE26" s="10"/>
      <c r="AF26" s="10"/>
      <c r="AG26" s="10"/>
      <c r="AH26" s="10"/>
      <c r="AI26" s="10"/>
      <c r="AJ26" s="10"/>
      <c r="AK26" s="10"/>
      <c r="AL26" s="10"/>
      <c r="AM26" s="4"/>
    </row>
    <row r="27" spans="2:39" ht="12" customHeight="1">
      <c r="B27" s="40"/>
      <c r="C27" s="41"/>
      <c r="D27" s="42"/>
      <c r="E27" s="145"/>
      <c r="F27" s="145"/>
      <c r="G27" s="145"/>
      <c r="H27" s="145"/>
      <c r="I27" s="145"/>
      <c r="J27" s="145"/>
      <c r="K27" s="145"/>
      <c r="L27" s="313"/>
      <c r="M27" s="262"/>
      <c r="N27" s="145"/>
      <c r="O27" s="170"/>
      <c r="Q27" s="10"/>
      <c r="R27" s="10"/>
      <c r="S27" s="10"/>
      <c r="T27" s="10"/>
      <c r="U27" s="10"/>
      <c r="V27" s="10"/>
      <c r="W27" s="10"/>
      <c r="X27" s="10"/>
      <c r="Y27" s="10"/>
      <c r="Z27" s="10"/>
      <c r="AA27" s="10"/>
      <c r="AB27" s="10"/>
      <c r="AC27" s="10"/>
      <c r="AD27" s="10"/>
      <c r="AE27" s="10"/>
      <c r="AF27" s="10"/>
      <c r="AG27" s="10"/>
      <c r="AH27" s="10"/>
      <c r="AI27" s="10"/>
      <c r="AJ27" s="10"/>
      <c r="AK27" s="10"/>
      <c r="AL27" s="10"/>
      <c r="AM27" s="4"/>
    </row>
    <row r="28" spans="2:39" ht="12" customHeight="1">
      <c r="B28" s="199" t="str">
        <f>'NOT ÇİZELGESİ'!A41</f>
        <v>Mesut TUZCU</v>
      </c>
      <c r="C28" s="200"/>
      <c r="D28" s="201"/>
      <c r="E28" s="145"/>
      <c r="F28" s="145"/>
      <c r="G28" s="145"/>
      <c r="H28" s="145"/>
      <c r="I28" s="145"/>
      <c r="J28" s="145"/>
      <c r="K28" s="145"/>
      <c r="L28" s="313"/>
      <c r="M28" s="262"/>
      <c r="N28" s="145"/>
      <c r="O28" s="170"/>
      <c r="Q28" s="10"/>
      <c r="R28" s="10"/>
      <c r="S28" s="10"/>
      <c r="T28" s="10"/>
      <c r="U28" s="10"/>
      <c r="V28" s="10"/>
      <c r="W28" s="10"/>
      <c r="X28" s="10"/>
      <c r="Y28" s="10"/>
      <c r="Z28" s="10"/>
      <c r="AA28" s="10"/>
      <c r="AB28" s="10"/>
      <c r="AC28" s="10"/>
      <c r="AD28" s="10"/>
      <c r="AE28" s="10"/>
      <c r="AF28" s="10"/>
      <c r="AG28" s="10"/>
      <c r="AH28" s="10"/>
      <c r="AI28" s="10"/>
      <c r="AJ28" s="10"/>
      <c r="AK28" s="10"/>
      <c r="AL28" s="10"/>
      <c r="AM28" s="4"/>
    </row>
    <row r="29" spans="2:39" ht="12" customHeight="1">
      <c r="B29" s="202"/>
      <c r="C29" s="203"/>
      <c r="D29" s="204"/>
      <c r="E29" s="145"/>
      <c r="F29" s="145"/>
      <c r="G29" s="145"/>
      <c r="H29" s="145"/>
      <c r="I29" s="145"/>
      <c r="J29" s="145"/>
      <c r="K29" s="145"/>
      <c r="L29" s="313"/>
      <c r="M29" s="262"/>
      <c r="N29" s="145"/>
      <c r="O29" s="170"/>
      <c r="Q29" s="10"/>
      <c r="R29" s="10"/>
      <c r="S29" s="10"/>
      <c r="T29" s="10"/>
      <c r="U29" s="10"/>
      <c r="V29" s="10"/>
      <c r="W29" s="10"/>
      <c r="X29" s="10"/>
      <c r="Y29" s="10"/>
      <c r="Z29" s="10"/>
      <c r="AA29" s="10"/>
      <c r="AB29" s="10"/>
      <c r="AC29" s="10"/>
      <c r="AD29" s="10"/>
      <c r="AE29" s="10"/>
      <c r="AF29" s="10"/>
      <c r="AG29" s="10"/>
      <c r="AH29" s="10"/>
      <c r="AI29" s="10"/>
      <c r="AJ29" s="10"/>
      <c r="AK29" s="10"/>
      <c r="AL29" s="10"/>
      <c r="AM29" s="4"/>
    </row>
    <row r="30" spans="2:39" ht="97.5" customHeight="1">
      <c r="B30" s="190" t="s">
        <v>29</v>
      </c>
      <c r="C30" s="191"/>
      <c r="D30" s="192"/>
      <c r="E30" s="146"/>
      <c r="F30" s="146"/>
      <c r="G30" s="146"/>
      <c r="H30" s="146"/>
      <c r="I30" s="146"/>
      <c r="J30" s="146"/>
      <c r="K30" s="146"/>
      <c r="L30" s="314"/>
      <c r="M30" s="263"/>
      <c r="N30" s="146"/>
      <c r="O30" s="170"/>
      <c r="Q30" s="10"/>
      <c r="R30" s="10"/>
      <c r="S30" s="10"/>
      <c r="T30" s="10"/>
      <c r="U30" s="10"/>
      <c r="V30" s="10"/>
      <c r="W30" s="10"/>
      <c r="X30" s="10"/>
      <c r="Y30" s="10"/>
      <c r="Z30" s="10"/>
      <c r="AA30" s="10"/>
      <c r="AB30" s="10"/>
      <c r="AC30" s="10"/>
      <c r="AD30" s="10"/>
      <c r="AE30" s="10"/>
      <c r="AF30" s="10"/>
      <c r="AG30" s="10"/>
      <c r="AH30" s="10"/>
      <c r="AI30" s="10"/>
      <c r="AJ30" s="10"/>
      <c r="AK30" s="10"/>
      <c r="AL30" s="10"/>
      <c r="AM30" s="4"/>
    </row>
    <row r="31" spans="2:39" ht="12.75">
      <c r="B31" s="3" t="s">
        <v>65</v>
      </c>
      <c r="C31" s="3" t="s">
        <v>7</v>
      </c>
      <c r="D31" s="24" t="s">
        <v>26</v>
      </c>
      <c r="E31" s="63">
        <v>1</v>
      </c>
      <c r="F31" s="67">
        <v>2</v>
      </c>
      <c r="G31" s="63">
        <v>3</v>
      </c>
      <c r="H31" s="63">
        <v>4</v>
      </c>
      <c r="I31" s="63">
        <v>5</v>
      </c>
      <c r="J31" s="63">
        <v>6</v>
      </c>
      <c r="K31" s="67">
        <v>7</v>
      </c>
      <c r="L31" s="67">
        <v>8</v>
      </c>
      <c r="M31" s="73">
        <v>9</v>
      </c>
      <c r="N31" s="63">
        <v>10</v>
      </c>
      <c r="O31" s="171"/>
      <c r="P31" s="4"/>
      <c r="Q31" s="10"/>
      <c r="R31" s="10"/>
      <c r="S31" s="10"/>
      <c r="T31" s="10"/>
      <c r="U31" s="10"/>
      <c r="V31" s="10"/>
      <c r="W31" s="10"/>
      <c r="X31" s="10"/>
      <c r="Y31" s="10"/>
      <c r="Z31" s="10"/>
      <c r="AA31" s="10"/>
      <c r="AB31" s="10"/>
      <c r="AC31" s="10"/>
      <c r="AD31" s="10"/>
      <c r="AE31" s="10"/>
      <c r="AF31" s="10"/>
      <c r="AG31" s="10"/>
      <c r="AH31" s="10"/>
      <c r="AI31" s="10"/>
      <c r="AJ31" s="10"/>
      <c r="AK31" s="10"/>
      <c r="AL31" s="10"/>
      <c r="AM31" s="4"/>
    </row>
    <row r="32" spans="2:38" ht="11.25" customHeight="1">
      <c r="B32" s="36">
        <v>1</v>
      </c>
      <c r="C32" s="37">
        <f>'NOT ÇİZELGESİ'!B10</f>
        <v>0</v>
      </c>
      <c r="D32" s="85">
        <f>'NOT ÇİZELGESİ'!C10</f>
        <v>0</v>
      </c>
      <c r="E32" s="96">
        <v>3</v>
      </c>
      <c r="F32" s="95">
        <v>2</v>
      </c>
      <c r="G32" s="96">
        <v>2</v>
      </c>
      <c r="H32" s="96">
        <v>1</v>
      </c>
      <c r="I32" s="96">
        <v>2</v>
      </c>
      <c r="J32" s="96">
        <v>3</v>
      </c>
      <c r="K32" s="95">
        <v>2</v>
      </c>
      <c r="L32" s="95">
        <v>1</v>
      </c>
      <c r="M32" s="94">
        <v>2</v>
      </c>
      <c r="N32" s="96">
        <v>2</v>
      </c>
      <c r="O32" s="22">
        <f>ROUND(((SUM(E32:L32)*50)/24+(SUM(M32:N32)*50)/6),0)</f>
        <v>67</v>
      </c>
      <c r="Q32" s="6"/>
      <c r="R32" s="6"/>
      <c r="S32" s="6"/>
      <c r="T32" s="6"/>
      <c r="U32" s="6"/>
      <c r="V32" s="6"/>
      <c r="W32" s="6"/>
      <c r="X32" s="6"/>
      <c r="Y32" s="6"/>
      <c r="Z32" s="6"/>
      <c r="AA32" s="6"/>
      <c r="AB32" s="6"/>
      <c r="AC32" s="6"/>
      <c r="AD32" s="6"/>
      <c r="AE32" s="6"/>
      <c r="AF32" s="6"/>
      <c r="AG32" s="6"/>
      <c r="AH32" s="6"/>
      <c r="AI32" s="6"/>
      <c r="AJ32" s="6"/>
      <c r="AK32" s="6"/>
      <c r="AL32" s="6"/>
    </row>
    <row r="33" spans="2:15" ht="11.25" customHeight="1">
      <c r="B33" s="45">
        <v>2</v>
      </c>
      <c r="C33" s="46">
        <f>'NOT ÇİZELGESİ'!B11</f>
        <v>0</v>
      </c>
      <c r="D33" s="86">
        <f>'NOT ÇİZELGESİ'!C11</f>
        <v>0</v>
      </c>
      <c r="E33" s="99"/>
      <c r="F33" s="98"/>
      <c r="G33" s="99"/>
      <c r="H33" s="99"/>
      <c r="I33" s="99"/>
      <c r="J33" s="99"/>
      <c r="K33" s="98"/>
      <c r="L33" s="98"/>
      <c r="M33" s="97"/>
      <c r="N33" s="99"/>
      <c r="O33" s="68">
        <f aca="true" t="shared" si="0" ref="O33:O61">ROUND(((SUM(E33:L33)*50)/24+(SUM(M33:N33)*50)/6),0)</f>
        <v>0</v>
      </c>
    </row>
    <row r="34" spans="2:15" ht="11.25" customHeight="1">
      <c r="B34" s="36">
        <v>3</v>
      </c>
      <c r="C34" s="37">
        <f>'NOT ÇİZELGESİ'!B12</f>
        <v>0</v>
      </c>
      <c r="D34" s="85">
        <f>'NOT ÇİZELGESİ'!C12</f>
        <v>0</v>
      </c>
      <c r="E34" s="96"/>
      <c r="F34" s="95"/>
      <c r="G34" s="96"/>
      <c r="H34" s="96"/>
      <c r="I34" s="96"/>
      <c r="J34" s="96"/>
      <c r="K34" s="95"/>
      <c r="L34" s="95"/>
      <c r="M34" s="94"/>
      <c r="N34" s="96"/>
      <c r="O34" s="22">
        <f t="shared" si="0"/>
        <v>0</v>
      </c>
    </row>
    <row r="35" spans="2:15" ht="11.25" customHeight="1">
      <c r="B35" s="45">
        <v>4</v>
      </c>
      <c r="C35" s="46">
        <f>'NOT ÇİZELGESİ'!B13</f>
        <v>0</v>
      </c>
      <c r="D35" s="86">
        <f>'NOT ÇİZELGESİ'!C13</f>
        <v>0</v>
      </c>
      <c r="E35" s="99"/>
      <c r="F35" s="98"/>
      <c r="G35" s="99"/>
      <c r="H35" s="99"/>
      <c r="I35" s="99"/>
      <c r="J35" s="99"/>
      <c r="K35" s="98"/>
      <c r="L35" s="98"/>
      <c r="M35" s="97"/>
      <c r="N35" s="99"/>
      <c r="O35" s="68">
        <f t="shared" si="0"/>
        <v>0</v>
      </c>
    </row>
    <row r="36" spans="2:15" ht="11.25" customHeight="1">
      <c r="B36" s="36">
        <v>5</v>
      </c>
      <c r="C36" s="37">
        <f>'NOT ÇİZELGESİ'!B14</f>
        <v>0</v>
      </c>
      <c r="D36" s="85">
        <f>'NOT ÇİZELGESİ'!C14</f>
        <v>0</v>
      </c>
      <c r="E36" s="96"/>
      <c r="F36" s="95"/>
      <c r="G36" s="96"/>
      <c r="H36" s="96"/>
      <c r="I36" s="96"/>
      <c r="J36" s="96"/>
      <c r="K36" s="95"/>
      <c r="L36" s="95"/>
      <c r="M36" s="94"/>
      <c r="N36" s="96"/>
      <c r="O36" s="22">
        <f t="shared" si="0"/>
        <v>0</v>
      </c>
    </row>
    <row r="37" spans="2:15" ht="11.25" customHeight="1">
      <c r="B37" s="45">
        <v>6</v>
      </c>
      <c r="C37" s="46">
        <f>'NOT ÇİZELGESİ'!B15</f>
        <v>0</v>
      </c>
      <c r="D37" s="86">
        <f>'NOT ÇİZELGESİ'!C15</f>
        <v>0</v>
      </c>
      <c r="E37" s="99"/>
      <c r="F37" s="98"/>
      <c r="G37" s="99"/>
      <c r="H37" s="99"/>
      <c r="I37" s="99"/>
      <c r="J37" s="99"/>
      <c r="K37" s="98"/>
      <c r="L37" s="98"/>
      <c r="M37" s="97"/>
      <c r="N37" s="99"/>
      <c r="O37" s="68">
        <f t="shared" si="0"/>
        <v>0</v>
      </c>
    </row>
    <row r="38" spans="2:15" ht="11.25" customHeight="1">
      <c r="B38" s="36">
        <v>7</v>
      </c>
      <c r="C38" s="37">
        <f>'NOT ÇİZELGESİ'!B16</f>
        <v>0</v>
      </c>
      <c r="D38" s="85">
        <f>'NOT ÇİZELGESİ'!C16</f>
        <v>0</v>
      </c>
      <c r="E38" s="96"/>
      <c r="F38" s="95"/>
      <c r="G38" s="96"/>
      <c r="H38" s="96"/>
      <c r="I38" s="96"/>
      <c r="J38" s="96"/>
      <c r="K38" s="95"/>
      <c r="L38" s="95"/>
      <c r="M38" s="94"/>
      <c r="N38" s="96"/>
      <c r="O38" s="22">
        <f t="shared" si="0"/>
        <v>0</v>
      </c>
    </row>
    <row r="39" spans="2:15" ht="11.25" customHeight="1">
      <c r="B39" s="45">
        <v>8</v>
      </c>
      <c r="C39" s="46">
        <f>'NOT ÇİZELGESİ'!B17</f>
        <v>0</v>
      </c>
      <c r="D39" s="86">
        <f>'NOT ÇİZELGESİ'!C17</f>
        <v>0</v>
      </c>
      <c r="E39" s="99"/>
      <c r="F39" s="98"/>
      <c r="G39" s="99"/>
      <c r="H39" s="99"/>
      <c r="I39" s="99"/>
      <c r="J39" s="99"/>
      <c r="K39" s="98"/>
      <c r="L39" s="98"/>
      <c r="M39" s="97"/>
      <c r="N39" s="99"/>
      <c r="O39" s="68">
        <f t="shared" si="0"/>
        <v>0</v>
      </c>
    </row>
    <row r="40" spans="2:15" ht="11.25" customHeight="1">
      <c r="B40" s="36">
        <v>9</v>
      </c>
      <c r="C40" s="37">
        <f>'NOT ÇİZELGESİ'!B18</f>
        <v>0</v>
      </c>
      <c r="D40" s="85">
        <f>'NOT ÇİZELGESİ'!C18</f>
        <v>0</v>
      </c>
      <c r="E40" s="96"/>
      <c r="F40" s="95"/>
      <c r="G40" s="96"/>
      <c r="H40" s="96"/>
      <c r="I40" s="96"/>
      <c r="J40" s="96"/>
      <c r="K40" s="95"/>
      <c r="L40" s="95"/>
      <c r="M40" s="94"/>
      <c r="N40" s="96"/>
      <c r="O40" s="22">
        <f t="shared" si="0"/>
        <v>0</v>
      </c>
    </row>
    <row r="41" spans="2:15" ht="11.25" customHeight="1">
      <c r="B41" s="45">
        <v>10</v>
      </c>
      <c r="C41" s="46">
        <f>'NOT ÇİZELGESİ'!B19</f>
        <v>0</v>
      </c>
      <c r="D41" s="86">
        <f>'NOT ÇİZELGESİ'!C19</f>
        <v>0</v>
      </c>
      <c r="E41" s="99"/>
      <c r="F41" s="98"/>
      <c r="G41" s="99"/>
      <c r="H41" s="99"/>
      <c r="I41" s="99"/>
      <c r="J41" s="99"/>
      <c r="K41" s="98"/>
      <c r="L41" s="98"/>
      <c r="M41" s="97"/>
      <c r="N41" s="99"/>
      <c r="O41" s="68">
        <f t="shared" si="0"/>
        <v>0</v>
      </c>
    </row>
    <row r="42" spans="2:15" ht="11.25" customHeight="1">
      <c r="B42" s="36">
        <v>11</v>
      </c>
      <c r="C42" s="37">
        <f>'NOT ÇİZELGESİ'!B20</f>
        <v>0</v>
      </c>
      <c r="D42" s="85">
        <f>'NOT ÇİZELGESİ'!C20</f>
        <v>0</v>
      </c>
      <c r="E42" s="96"/>
      <c r="F42" s="95"/>
      <c r="G42" s="96"/>
      <c r="H42" s="96"/>
      <c r="I42" s="96"/>
      <c r="J42" s="96"/>
      <c r="K42" s="95"/>
      <c r="L42" s="95"/>
      <c r="M42" s="94"/>
      <c r="N42" s="96"/>
      <c r="O42" s="22">
        <f t="shared" si="0"/>
        <v>0</v>
      </c>
    </row>
    <row r="43" spans="2:15" ht="11.25" customHeight="1">
      <c r="B43" s="45">
        <v>12</v>
      </c>
      <c r="C43" s="46">
        <f>'NOT ÇİZELGESİ'!B21</f>
        <v>0</v>
      </c>
      <c r="D43" s="86">
        <f>'NOT ÇİZELGESİ'!C21</f>
        <v>0</v>
      </c>
      <c r="E43" s="99"/>
      <c r="F43" s="98"/>
      <c r="G43" s="99"/>
      <c r="H43" s="99"/>
      <c r="I43" s="99"/>
      <c r="J43" s="99"/>
      <c r="K43" s="98"/>
      <c r="L43" s="98"/>
      <c r="M43" s="97"/>
      <c r="N43" s="99"/>
      <c r="O43" s="68">
        <f t="shared" si="0"/>
        <v>0</v>
      </c>
    </row>
    <row r="44" spans="2:15" ht="11.25" customHeight="1">
      <c r="B44" s="36">
        <v>13</v>
      </c>
      <c r="C44" s="37">
        <f>'NOT ÇİZELGESİ'!B22</f>
        <v>0</v>
      </c>
      <c r="D44" s="85">
        <f>'NOT ÇİZELGESİ'!C22</f>
        <v>0</v>
      </c>
      <c r="E44" s="96"/>
      <c r="F44" s="95"/>
      <c r="G44" s="96"/>
      <c r="H44" s="96"/>
      <c r="I44" s="96"/>
      <c r="J44" s="96"/>
      <c r="K44" s="95"/>
      <c r="L44" s="95"/>
      <c r="M44" s="94"/>
      <c r="N44" s="96"/>
      <c r="O44" s="22">
        <f t="shared" si="0"/>
        <v>0</v>
      </c>
    </row>
    <row r="45" spans="2:15" ht="11.25" customHeight="1">
      <c r="B45" s="45">
        <v>14</v>
      </c>
      <c r="C45" s="46">
        <f>'NOT ÇİZELGESİ'!B23</f>
        <v>0</v>
      </c>
      <c r="D45" s="86">
        <f>'NOT ÇİZELGESİ'!C23</f>
        <v>0</v>
      </c>
      <c r="E45" s="99"/>
      <c r="F45" s="98"/>
      <c r="G45" s="99"/>
      <c r="H45" s="99"/>
      <c r="I45" s="99"/>
      <c r="J45" s="99"/>
      <c r="K45" s="98"/>
      <c r="L45" s="98"/>
      <c r="M45" s="97"/>
      <c r="N45" s="99"/>
      <c r="O45" s="68">
        <f t="shared" si="0"/>
        <v>0</v>
      </c>
    </row>
    <row r="46" spans="2:15" ht="11.25" customHeight="1">
      <c r="B46" s="36">
        <v>15</v>
      </c>
      <c r="C46" s="37">
        <f>'NOT ÇİZELGESİ'!B24</f>
        <v>0</v>
      </c>
      <c r="D46" s="85">
        <f>'NOT ÇİZELGESİ'!C24</f>
        <v>0</v>
      </c>
      <c r="E46" s="96"/>
      <c r="F46" s="95"/>
      <c r="G46" s="96"/>
      <c r="H46" s="96"/>
      <c r="I46" s="96"/>
      <c r="J46" s="96"/>
      <c r="K46" s="95"/>
      <c r="L46" s="95"/>
      <c r="M46" s="94"/>
      <c r="N46" s="96"/>
      <c r="O46" s="22">
        <f t="shared" si="0"/>
        <v>0</v>
      </c>
    </row>
    <row r="47" spans="2:15" ht="11.25" customHeight="1">
      <c r="B47" s="45">
        <v>16</v>
      </c>
      <c r="C47" s="46">
        <f>'NOT ÇİZELGESİ'!B25</f>
        <v>0</v>
      </c>
      <c r="D47" s="86">
        <f>'NOT ÇİZELGESİ'!C25</f>
        <v>0</v>
      </c>
      <c r="E47" s="99"/>
      <c r="F47" s="98"/>
      <c r="G47" s="99"/>
      <c r="H47" s="99"/>
      <c r="I47" s="99"/>
      <c r="J47" s="99"/>
      <c r="K47" s="98"/>
      <c r="L47" s="98"/>
      <c r="M47" s="97"/>
      <c r="N47" s="99"/>
      <c r="O47" s="68">
        <f t="shared" si="0"/>
        <v>0</v>
      </c>
    </row>
    <row r="48" spans="2:15" ht="11.25" customHeight="1">
      <c r="B48" s="36">
        <v>17</v>
      </c>
      <c r="C48" s="37">
        <f>'NOT ÇİZELGESİ'!B26</f>
        <v>0</v>
      </c>
      <c r="D48" s="85">
        <f>'NOT ÇİZELGESİ'!C26</f>
        <v>0</v>
      </c>
      <c r="E48" s="96"/>
      <c r="F48" s="95"/>
      <c r="G48" s="96"/>
      <c r="H48" s="96"/>
      <c r="I48" s="96"/>
      <c r="J48" s="96"/>
      <c r="K48" s="95"/>
      <c r="L48" s="95"/>
      <c r="M48" s="94"/>
      <c r="N48" s="96"/>
      <c r="O48" s="22">
        <f t="shared" si="0"/>
        <v>0</v>
      </c>
    </row>
    <row r="49" spans="2:15" ht="11.25" customHeight="1">
      <c r="B49" s="45">
        <v>18</v>
      </c>
      <c r="C49" s="46">
        <f>'NOT ÇİZELGESİ'!B27</f>
        <v>0</v>
      </c>
      <c r="D49" s="86">
        <f>'NOT ÇİZELGESİ'!C27</f>
        <v>0</v>
      </c>
      <c r="E49" s="99"/>
      <c r="F49" s="98"/>
      <c r="G49" s="99"/>
      <c r="H49" s="99"/>
      <c r="I49" s="99"/>
      <c r="J49" s="99"/>
      <c r="K49" s="98"/>
      <c r="L49" s="98"/>
      <c r="M49" s="97"/>
      <c r="N49" s="99"/>
      <c r="O49" s="68">
        <f t="shared" si="0"/>
        <v>0</v>
      </c>
    </row>
    <row r="50" spans="2:15" ht="11.25" customHeight="1">
      <c r="B50" s="36">
        <v>19</v>
      </c>
      <c r="C50" s="37">
        <f>'NOT ÇİZELGESİ'!B28</f>
        <v>0</v>
      </c>
      <c r="D50" s="85">
        <f>'NOT ÇİZELGESİ'!C28</f>
        <v>0</v>
      </c>
      <c r="E50" s="96"/>
      <c r="F50" s="95"/>
      <c r="G50" s="96"/>
      <c r="H50" s="96"/>
      <c r="I50" s="96"/>
      <c r="J50" s="96"/>
      <c r="K50" s="95"/>
      <c r="L50" s="95"/>
      <c r="M50" s="94"/>
      <c r="N50" s="96"/>
      <c r="O50" s="22">
        <f t="shared" si="0"/>
        <v>0</v>
      </c>
    </row>
    <row r="51" spans="2:15" ht="11.25" customHeight="1">
      <c r="B51" s="45">
        <v>20</v>
      </c>
      <c r="C51" s="46">
        <f>'NOT ÇİZELGESİ'!B29</f>
        <v>0</v>
      </c>
      <c r="D51" s="86">
        <f>'NOT ÇİZELGESİ'!C29</f>
        <v>0</v>
      </c>
      <c r="E51" s="99"/>
      <c r="F51" s="98"/>
      <c r="G51" s="99"/>
      <c r="H51" s="99"/>
      <c r="I51" s="99"/>
      <c r="J51" s="99"/>
      <c r="K51" s="98"/>
      <c r="L51" s="98"/>
      <c r="M51" s="97"/>
      <c r="N51" s="99"/>
      <c r="O51" s="68">
        <f t="shared" si="0"/>
        <v>0</v>
      </c>
    </row>
    <row r="52" spans="2:16" ht="11.25" customHeight="1">
      <c r="B52" s="36">
        <v>21</v>
      </c>
      <c r="C52" s="37">
        <f>'NOT ÇİZELGESİ'!B30</f>
        <v>0</v>
      </c>
      <c r="D52" s="85">
        <f>'NOT ÇİZELGESİ'!C30</f>
        <v>0</v>
      </c>
      <c r="E52" s="96"/>
      <c r="F52" s="95"/>
      <c r="G52" s="96"/>
      <c r="H52" s="96"/>
      <c r="I52" s="96"/>
      <c r="J52" s="96"/>
      <c r="K52" s="95"/>
      <c r="L52" s="95"/>
      <c r="M52" s="94"/>
      <c r="N52" s="96"/>
      <c r="O52" s="22">
        <f t="shared" si="0"/>
        <v>0</v>
      </c>
      <c r="P52" s="6"/>
    </row>
    <row r="53" spans="2:16" ht="11.25" customHeight="1">
      <c r="B53" s="45">
        <v>22</v>
      </c>
      <c r="C53" s="46">
        <f>'NOT ÇİZELGESİ'!B31</f>
        <v>0</v>
      </c>
      <c r="D53" s="86">
        <f>'NOT ÇİZELGESİ'!C31</f>
        <v>0</v>
      </c>
      <c r="E53" s="99"/>
      <c r="F53" s="98"/>
      <c r="G53" s="99"/>
      <c r="H53" s="99"/>
      <c r="I53" s="99"/>
      <c r="J53" s="99"/>
      <c r="K53" s="98"/>
      <c r="L53" s="98"/>
      <c r="M53" s="97"/>
      <c r="N53" s="99"/>
      <c r="O53" s="68">
        <f t="shared" si="0"/>
        <v>0</v>
      </c>
      <c r="P53" s="6"/>
    </row>
    <row r="54" spans="2:16" ht="11.25" customHeight="1">
      <c r="B54" s="36">
        <v>23</v>
      </c>
      <c r="C54" s="37">
        <f>'NOT ÇİZELGESİ'!B32</f>
        <v>0</v>
      </c>
      <c r="D54" s="85">
        <f>'NOT ÇİZELGESİ'!C32</f>
        <v>0</v>
      </c>
      <c r="E54" s="96"/>
      <c r="F54" s="95"/>
      <c r="G54" s="96"/>
      <c r="H54" s="96"/>
      <c r="I54" s="96"/>
      <c r="J54" s="96"/>
      <c r="K54" s="95"/>
      <c r="L54" s="95"/>
      <c r="M54" s="94"/>
      <c r="N54" s="96"/>
      <c r="O54" s="22">
        <f t="shared" si="0"/>
        <v>0</v>
      </c>
      <c r="P54" s="6"/>
    </row>
    <row r="55" spans="2:16" ht="11.25" customHeight="1">
      <c r="B55" s="45">
        <v>24</v>
      </c>
      <c r="C55" s="46">
        <f>'NOT ÇİZELGESİ'!B33</f>
        <v>0</v>
      </c>
      <c r="D55" s="86">
        <f>'NOT ÇİZELGESİ'!C33</f>
        <v>0</v>
      </c>
      <c r="E55" s="99"/>
      <c r="F55" s="98"/>
      <c r="G55" s="99"/>
      <c r="H55" s="99"/>
      <c r="I55" s="99"/>
      <c r="J55" s="99"/>
      <c r="K55" s="98"/>
      <c r="L55" s="98"/>
      <c r="M55" s="97"/>
      <c r="N55" s="99"/>
      <c r="O55" s="68">
        <f t="shared" si="0"/>
        <v>0</v>
      </c>
      <c r="P55" s="6"/>
    </row>
    <row r="56" spans="2:16" ht="11.25" customHeight="1">
      <c r="B56" s="36">
        <v>25</v>
      </c>
      <c r="C56" s="37">
        <f>'NOT ÇİZELGESİ'!B34</f>
        <v>0</v>
      </c>
      <c r="D56" s="85">
        <f>'NOT ÇİZELGESİ'!C34</f>
        <v>0</v>
      </c>
      <c r="E56" s="96"/>
      <c r="F56" s="95"/>
      <c r="G56" s="96"/>
      <c r="H56" s="96"/>
      <c r="I56" s="96"/>
      <c r="J56" s="96"/>
      <c r="K56" s="95"/>
      <c r="L56" s="95"/>
      <c r="M56" s="94"/>
      <c r="N56" s="96"/>
      <c r="O56" s="22">
        <f t="shared" si="0"/>
        <v>0</v>
      </c>
      <c r="P56" s="6"/>
    </row>
    <row r="57" spans="2:16" ht="11.25" customHeight="1">
      <c r="B57" s="45">
        <v>26</v>
      </c>
      <c r="C57" s="46">
        <f>'NOT ÇİZELGESİ'!B35</f>
        <v>0</v>
      </c>
      <c r="D57" s="86">
        <f>'NOT ÇİZELGESİ'!C35</f>
        <v>0</v>
      </c>
      <c r="E57" s="99"/>
      <c r="F57" s="98"/>
      <c r="G57" s="99"/>
      <c r="H57" s="99"/>
      <c r="I57" s="99"/>
      <c r="J57" s="99"/>
      <c r="K57" s="98"/>
      <c r="L57" s="98"/>
      <c r="M57" s="97"/>
      <c r="N57" s="99"/>
      <c r="O57" s="68">
        <f t="shared" si="0"/>
        <v>0</v>
      </c>
      <c r="P57" s="6"/>
    </row>
    <row r="58" spans="2:16" ht="11.25" customHeight="1">
      <c r="B58" s="36">
        <v>27</v>
      </c>
      <c r="C58" s="37">
        <f>'NOT ÇİZELGESİ'!B36</f>
        <v>0</v>
      </c>
      <c r="D58" s="85">
        <f>'NOT ÇİZELGESİ'!C36</f>
        <v>0</v>
      </c>
      <c r="E58" s="96"/>
      <c r="F58" s="95"/>
      <c r="G58" s="96"/>
      <c r="H58" s="96"/>
      <c r="I58" s="96"/>
      <c r="J58" s="96"/>
      <c r="K58" s="95"/>
      <c r="L58" s="95"/>
      <c r="M58" s="94"/>
      <c r="N58" s="96"/>
      <c r="O58" s="22">
        <f t="shared" si="0"/>
        <v>0</v>
      </c>
      <c r="P58" s="6"/>
    </row>
    <row r="59" spans="2:16" ht="11.25" customHeight="1">
      <c r="B59" s="45">
        <v>28</v>
      </c>
      <c r="C59" s="46">
        <f>'NOT ÇİZELGESİ'!B37</f>
        <v>0</v>
      </c>
      <c r="D59" s="86">
        <f>'NOT ÇİZELGESİ'!C37</f>
        <v>0</v>
      </c>
      <c r="E59" s="99"/>
      <c r="F59" s="98"/>
      <c r="G59" s="99"/>
      <c r="H59" s="99"/>
      <c r="I59" s="99"/>
      <c r="J59" s="99"/>
      <c r="K59" s="98"/>
      <c r="L59" s="98"/>
      <c r="M59" s="97"/>
      <c r="N59" s="99"/>
      <c r="O59" s="68">
        <f t="shared" si="0"/>
        <v>0</v>
      </c>
      <c r="P59" s="6"/>
    </row>
    <row r="60" spans="2:16" ht="11.25" customHeight="1">
      <c r="B60" s="36">
        <v>29</v>
      </c>
      <c r="C60" s="37">
        <f>'NOT ÇİZELGESİ'!B38</f>
        <v>0</v>
      </c>
      <c r="D60" s="85">
        <f>'NOT ÇİZELGESİ'!C38</f>
        <v>0</v>
      </c>
      <c r="E60" s="96"/>
      <c r="F60" s="95"/>
      <c r="G60" s="96"/>
      <c r="H60" s="96"/>
      <c r="I60" s="96"/>
      <c r="J60" s="96"/>
      <c r="K60" s="95"/>
      <c r="L60" s="95"/>
      <c r="M60" s="94"/>
      <c r="N60" s="96"/>
      <c r="O60" s="22">
        <f t="shared" si="0"/>
        <v>0</v>
      </c>
      <c r="P60" s="6"/>
    </row>
    <row r="61" spans="2:16" ht="11.25" customHeight="1">
      <c r="B61" s="45">
        <v>30</v>
      </c>
      <c r="C61" s="46">
        <f>'NOT ÇİZELGESİ'!B39</f>
        <v>0</v>
      </c>
      <c r="D61" s="86">
        <f>'NOT ÇİZELGESİ'!C39</f>
        <v>0</v>
      </c>
      <c r="E61" s="99"/>
      <c r="F61" s="98"/>
      <c r="G61" s="99"/>
      <c r="H61" s="99"/>
      <c r="I61" s="99"/>
      <c r="J61" s="99"/>
      <c r="K61" s="98"/>
      <c r="L61" s="98"/>
      <c r="M61" s="97"/>
      <c r="N61" s="99"/>
      <c r="O61" s="68">
        <f t="shared" si="0"/>
        <v>0</v>
      </c>
      <c r="P61" s="6"/>
    </row>
    <row r="62" spans="4:19" ht="12.75">
      <c r="D62" s="12"/>
      <c r="N62" s="66"/>
      <c r="O62" s="6"/>
      <c r="P62" s="6"/>
      <c r="Q62" s="6"/>
      <c r="R62" s="6"/>
      <c r="S62" s="6"/>
    </row>
    <row r="63" spans="4:14" ht="12.75">
      <c r="D63" s="12"/>
      <c r="N63" s="65"/>
    </row>
    <row r="64" spans="4:16" ht="12.75">
      <c r="D64" s="12"/>
      <c r="O64" s="6"/>
      <c r="P64" s="6"/>
    </row>
    <row r="65" spans="15:16" ht="12.75">
      <c r="O65" s="6"/>
      <c r="P65" s="6"/>
    </row>
  </sheetData>
  <sheetProtection password="8AC5" sheet="1"/>
  <protectedRanges>
    <protectedRange sqref="E32:N61" name="Aralık2"/>
    <protectedRange sqref="N3" name="Aralık1"/>
  </protectedRanges>
  <mergeCells count="39">
    <mergeCell ref="B30:D30"/>
    <mergeCell ref="B20:D22"/>
    <mergeCell ref="B23:D23"/>
    <mergeCell ref="B24:D24"/>
    <mergeCell ref="B25:D25"/>
    <mergeCell ref="B26:D26"/>
    <mergeCell ref="B28:D29"/>
    <mergeCell ref="B13:D14"/>
    <mergeCell ref="B15:C15"/>
    <mergeCell ref="B16:C16"/>
    <mergeCell ref="B17:C17"/>
    <mergeCell ref="B18:C18"/>
    <mergeCell ref="B19:C19"/>
    <mergeCell ref="E5:N6"/>
    <mergeCell ref="E7:L8"/>
    <mergeCell ref="M7:N8"/>
    <mergeCell ref="N2:O2"/>
    <mergeCell ref="N3:O3"/>
    <mergeCell ref="B4:O4"/>
    <mergeCell ref="B5:C6"/>
    <mergeCell ref="D5:D6"/>
    <mergeCell ref="O5:O31"/>
    <mergeCell ref="B11:C12"/>
    <mergeCell ref="F9:F30"/>
    <mergeCell ref="G9:G30"/>
    <mergeCell ref="H9:H30"/>
    <mergeCell ref="I9:I30"/>
    <mergeCell ref="J9:J30"/>
    <mergeCell ref="K9:K30"/>
    <mergeCell ref="L9:L30"/>
    <mergeCell ref="M9:M30"/>
    <mergeCell ref="N9:N30"/>
    <mergeCell ref="J2:M2"/>
    <mergeCell ref="D2:I2"/>
    <mergeCell ref="J3:M3"/>
    <mergeCell ref="B3:I3"/>
    <mergeCell ref="B7:C10"/>
    <mergeCell ref="D7:D10"/>
    <mergeCell ref="E9:E30"/>
  </mergeCells>
  <dataValidations count="1">
    <dataValidation type="whole" allowBlank="1" showInputMessage="1" showErrorMessage="1" sqref="E32:N61">
      <formula1>0</formula1>
      <formula2>3</formula2>
    </dataValidation>
  </dataValidations>
  <printOptions verticalCentered="1"/>
  <pageMargins left="0.15748031496062992" right="0.15748031496062992" top="0.1968503937007874" bottom="0.1968503937007874" header="0" footer="0"/>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42"/>
  </sheetPr>
  <dimension ref="A2:BC71"/>
  <sheetViews>
    <sheetView zoomScalePageLayoutView="0" workbookViewId="0" topLeftCell="A24">
      <selection activeCell="AG45" sqref="AG45"/>
    </sheetView>
  </sheetViews>
  <sheetFormatPr defaultColWidth="9.00390625" defaultRowHeight="12.75"/>
  <cols>
    <col min="1" max="1" width="0.12890625" style="1" customWidth="1"/>
    <col min="2" max="2" width="4.00390625" style="1" customWidth="1"/>
    <col min="3" max="3" width="4.75390625" style="1" customWidth="1"/>
    <col min="4" max="4" width="29.125" style="1" customWidth="1"/>
    <col min="5" max="5" width="4.875" style="1" customWidth="1"/>
    <col min="6" max="6" width="5.125" style="1" customWidth="1"/>
    <col min="7" max="7" width="5.375" style="1" customWidth="1"/>
    <col min="8" max="8" width="5.125" style="1" customWidth="1"/>
    <col min="9" max="9" width="5.00390625" style="1" customWidth="1"/>
    <col min="10" max="10" width="5.75390625" style="1" customWidth="1"/>
    <col min="11" max="11" width="5.375" style="1" customWidth="1"/>
    <col min="12" max="13" width="6.25390625" style="1" customWidth="1"/>
    <col min="14" max="15" width="6.875" style="1" customWidth="1"/>
    <col min="16" max="16" width="2.125" style="14" customWidth="1"/>
    <col min="17" max="17" width="2.375" style="14" customWidth="1"/>
    <col min="18" max="46" width="2.375" style="17" customWidth="1"/>
    <col min="47" max="55" width="9.125" style="14" customWidth="1"/>
    <col min="56" max="16384" width="9.125" style="1" customWidth="1"/>
  </cols>
  <sheetData>
    <row r="1" ht="3" customHeight="1"/>
    <row r="2" spans="2:15" ht="15" customHeight="1">
      <c r="B2" s="2" t="s">
        <v>0</v>
      </c>
      <c r="C2" s="13"/>
      <c r="D2" s="207" t="str">
        <f>'NOT ÇİZELGESİ'!A4</f>
        <v>…………….. ORTAOKULU</v>
      </c>
      <c r="E2" s="158"/>
      <c r="F2" s="158"/>
      <c r="G2" s="158"/>
      <c r="H2" s="308" t="s">
        <v>2</v>
      </c>
      <c r="I2" s="390"/>
      <c r="J2" s="390"/>
      <c r="K2" s="390"/>
      <c r="L2" s="390"/>
      <c r="M2" s="345" t="str">
        <f>'NOT ÇİZELGESİ'!C5</f>
        <v>2017 / 2018</v>
      </c>
      <c r="N2" s="217"/>
      <c r="O2" s="218"/>
    </row>
    <row r="3" spans="1:15" ht="15.75" customHeight="1">
      <c r="A3" s="62" t="s">
        <v>1</v>
      </c>
      <c r="B3" s="370" t="s">
        <v>1</v>
      </c>
      <c r="C3" s="370"/>
      <c r="D3" s="370"/>
      <c r="E3" s="370"/>
      <c r="F3" s="370"/>
      <c r="G3" s="371"/>
      <c r="H3" s="308" t="s">
        <v>4</v>
      </c>
      <c r="I3" s="330"/>
      <c r="J3" s="330"/>
      <c r="K3" s="330"/>
      <c r="L3" s="330"/>
      <c r="M3" s="372"/>
      <c r="N3" s="161"/>
      <c r="O3" s="162"/>
    </row>
    <row r="4" spans="2:46" s="14" customFormat="1" ht="17.25" customHeight="1">
      <c r="B4" s="298" t="s">
        <v>45</v>
      </c>
      <c r="C4" s="299"/>
      <c r="D4" s="299"/>
      <c r="E4" s="299"/>
      <c r="F4" s="299"/>
      <c r="G4" s="299"/>
      <c r="H4" s="299"/>
      <c r="I4" s="299"/>
      <c r="J4" s="299"/>
      <c r="K4" s="299"/>
      <c r="L4" s="299"/>
      <c r="M4" s="299"/>
      <c r="N4" s="299"/>
      <c r="O4" s="299"/>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2:46" s="14" customFormat="1" ht="16.5" customHeight="1">
      <c r="B5" s="219"/>
      <c r="C5" s="158"/>
      <c r="D5" s="159"/>
      <c r="E5" s="280" t="s">
        <v>5</v>
      </c>
      <c r="F5" s="281"/>
      <c r="G5" s="281"/>
      <c r="H5" s="281"/>
      <c r="I5" s="281"/>
      <c r="J5" s="281"/>
      <c r="K5" s="281"/>
      <c r="L5" s="281"/>
      <c r="M5" s="281"/>
      <c r="N5" s="281"/>
      <c r="O5" s="58"/>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row>
    <row r="6" spans="2:47" s="14" customFormat="1" ht="36" customHeight="1">
      <c r="B6" s="167" t="s">
        <v>3</v>
      </c>
      <c r="C6" s="167"/>
      <c r="D6" s="26" t="str">
        <f>'NOT ÇİZELGESİ'!E6</f>
        <v>7/A</v>
      </c>
      <c r="E6" s="386" t="s">
        <v>140</v>
      </c>
      <c r="F6" s="304"/>
      <c r="G6" s="304"/>
      <c r="H6" s="304"/>
      <c r="I6" s="304"/>
      <c r="J6" s="304"/>
      <c r="K6" s="304"/>
      <c r="L6" s="383" t="s">
        <v>141</v>
      </c>
      <c r="M6" s="384"/>
      <c r="N6" s="305"/>
      <c r="O6" s="169" t="s">
        <v>8</v>
      </c>
      <c r="R6" s="17"/>
      <c r="S6" s="216"/>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row>
    <row r="7" spans="2:47" s="14" customFormat="1" ht="10.5" customHeight="1">
      <c r="B7" s="210" t="s">
        <v>31</v>
      </c>
      <c r="C7" s="137"/>
      <c r="D7" s="142" t="s">
        <v>139</v>
      </c>
      <c r="E7" s="285" t="s">
        <v>59</v>
      </c>
      <c r="F7" s="277" t="s">
        <v>148</v>
      </c>
      <c r="G7" s="375" t="s">
        <v>151</v>
      </c>
      <c r="H7" s="277" t="s">
        <v>152</v>
      </c>
      <c r="I7" s="394" t="s">
        <v>153</v>
      </c>
      <c r="J7" s="277" t="s">
        <v>154</v>
      </c>
      <c r="K7" s="398" t="s">
        <v>156</v>
      </c>
      <c r="L7" s="391" t="s">
        <v>158</v>
      </c>
      <c r="M7" s="397" t="s">
        <v>157</v>
      </c>
      <c r="N7" s="277" t="s">
        <v>60</v>
      </c>
      <c r="O7" s="233"/>
      <c r="R7" s="16"/>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row>
    <row r="8" spans="2:47" s="14" customFormat="1" ht="10.5" customHeight="1">
      <c r="B8" s="138"/>
      <c r="C8" s="139"/>
      <c r="D8" s="143"/>
      <c r="E8" s="286"/>
      <c r="F8" s="291"/>
      <c r="G8" s="376"/>
      <c r="H8" s="333"/>
      <c r="I8" s="395"/>
      <c r="J8" s="293"/>
      <c r="K8" s="399"/>
      <c r="L8" s="392"/>
      <c r="M8" s="249"/>
      <c r="N8" s="291"/>
      <c r="O8" s="233"/>
      <c r="R8" s="16"/>
      <c r="S8" s="216"/>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row>
    <row r="9" spans="2:47" s="14" customFormat="1" ht="13.5" customHeight="1">
      <c r="B9" s="138"/>
      <c r="C9" s="139"/>
      <c r="D9" s="143"/>
      <c r="E9" s="286"/>
      <c r="F9" s="291"/>
      <c r="G9" s="376"/>
      <c r="H9" s="333"/>
      <c r="I9" s="395"/>
      <c r="J9" s="293"/>
      <c r="K9" s="399"/>
      <c r="L9" s="392"/>
      <c r="M9" s="249"/>
      <c r="N9" s="291"/>
      <c r="O9" s="233"/>
      <c r="R9" s="16"/>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row>
    <row r="10" spans="2:47" s="14" customFormat="1" ht="14.25" customHeight="1">
      <c r="B10" s="140"/>
      <c r="C10" s="141"/>
      <c r="D10" s="144"/>
      <c r="E10" s="286"/>
      <c r="F10" s="291"/>
      <c r="G10" s="376"/>
      <c r="H10" s="333"/>
      <c r="I10" s="395"/>
      <c r="J10" s="293"/>
      <c r="K10" s="399"/>
      <c r="L10" s="392"/>
      <c r="M10" s="249"/>
      <c r="N10" s="291"/>
      <c r="O10" s="233"/>
      <c r="R10" s="16"/>
      <c r="S10" s="216"/>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row>
    <row r="11" spans="2:47" s="14" customFormat="1" ht="29.25" customHeight="1">
      <c r="B11" s="181" t="s">
        <v>32</v>
      </c>
      <c r="C11" s="181"/>
      <c r="D11" s="57" t="s">
        <v>140</v>
      </c>
      <c r="E11" s="286"/>
      <c r="F11" s="291"/>
      <c r="G11" s="376"/>
      <c r="H11" s="333"/>
      <c r="I11" s="395"/>
      <c r="J11" s="293"/>
      <c r="K11" s="399"/>
      <c r="L11" s="392"/>
      <c r="M11" s="249"/>
      <c r="N11" s="291"/>
      <c r="O11" s="233"/>
      <c r="R11" s="16"/>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row>
    <row r="12" spans="2:47" s="14" customFormat="1" ht="26.25" customHeight="1">
      <c r="B12" s="181"/>
      <c r="C12" s="181"/>
      <c r="D12" s="57" t="s">
        <v>141</v>
      </c>
      <c r="E12" s="286"/>
      <c r="F12" s="291"/>
      <c r="G12" s="376"/>
      <c r="H12" s="333"/>
      <c r="I12" s="395"/>
      <c r="J12" s="293"/>
      <c r="K12" s="399"/>
      <c r="L12" s="392"/>
      <c r="M12" s="249"/>
      <c r="N12" s="291"/>
      <c r="O12" s="233"/>
      <c r="R12" s="16"/>
      <c r="S12" s="216"/>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row>
    <row r="13" spans="2:47" s="14" customFormat="1" ht="10.5" customHeight="1">
      <c r="B13" s="236" t="s">
        <v>169</v>
      </c>
      <c r="C13" s="237"/>
      <c r="D13" s="238"/>
      <c r="E13" s="286"/>
      <c r="F13" s="291"/>
      <c r="G13" s="376"/>
      <c r="H13" s="333"/>
      <c r="I13" s="395"/>
      <c r="J13" s="293"/>
      <c r="K13" s="399"/>
      <c r="L13" s="392"/>
      <c r="M13" s="249"/>
      <c r="N13" s="291"/>
      <c r="O13" s="233"/>
      <c r="R13" s="16"/>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row>
    <row r="14" spans="2:47" s="14" customFormat="1" ht="10.5" customHeight="1">
      <c r="B14" s="239"/>
      <c r="C14" s="240"/>
      <c r="D14" s="241"/>
      <c r="E14" s="286"/>
      <c r="F14" s="291"/>
      <c r="G14" s="376"/>
      <c r="H14" s="333"/>
      <c r="I14" s="395"/>
      <c r="J14" s="293"/>
      <c r="K14" s="399"/>
      <c r="L14" s="392"/>
      <c r="M14" s="249"/>
      <c r="N14" s="291"/>
      <c r="O14" s="233"/>
      <c r="R14" s="16"/>
      <c r="S14" s="216"/>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row>
    <row r="15" spans="2:47" s="14" customFormat="1" ht="10.5" customHeight="1">
      <c r="B15" s="239"/>
      <c r="C15" s="240"/>
      <c r="D15" s="241"/>
      <c r="E15" s="286"/>
      <c r="F15" s="291"/>
      <c r="G15" s="376"/>
      <c r="H15" s="333"/>
      <c r="I15" s="395"/>
      <c r="J15" s="293"/>
      <c r="K15" s="399"/>
      <c r="L15" s="392"/>
      <c r="M15" s="249"/>
      <c r="N15" s="291"/>
      <c r="O15" s="233"/>
      <c r="R15" s="16"/>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row>
    <row r="16" spans="2:47" s="14" customFormat="1" ht="10.5" customHeight="1">
      <c r="B16" s="239"/>
      <c r="C16" s="240"/>
      <c r="D16" s="241"/>
      <c r="E16" s="286"/>
      <c r="F16" s="291"/>
      <c r="G16" s="376"/>
      <c r="H16" s="333"/>
      <c r="I16" s="395"/>
      <c r="J16" s="293"/>
      <c r="K16" s="399"/>
      <c r="L16" s="392"/>
      <c r="M16" s="249"/>
      <c r="N16" s="291"/>
      <c r="O16" s="233"/>
      <c r="R16" s="16"/>
      <c r="S16" s="216"/>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row>
    <row r="17" spans="2:47" s="14" customFormat="1" ht="10.5" customHeight="1">
      <c r="B17" s="239"/>
      <c r="C17" s="240"/>
      <c r="D17" s="241"/>
      <c r="E17" s="286"/>
      <c r="F17" s="291"/>
      <c r="G17" s="376"/>
      <c r="H17" s="333"/>
      <c r="I17" s="395"/>
      <c r="J17" s="293"/>
      <c r="K17" s="399"/>
      <c r="L17" s="392"/>
      <c r="M17" s="249"/>
      <c r="N17" s="291"/>
      <c r="O17" s="233"/>
      <c r="R17" s="16"/>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row>
    <row r="18" spans="2:47" s="14" customFormat="1" ht="10.5" customHeight="1">
      <c r="B18" s="239"/>
      <c r="C18" s="240"/>
      <c r="D18" s="241"/>
      <c r="E18" s="286"/>
      <c r="F18" s="291"/>
      <c r="G18" s="376"/>
      <c r="H18" s="333"/>
      <c r="I18" s="395"/>
      <c r="J18" s="293"/>
      <c r="K18" s="399"/>
      <c r="L18" s="392"/>
      <c r="M18" s="249"/>
      <c r="N18" s="291"/>
      <c r="O18" s="233"/>
      <c r="R18" s="16"/>
      <c r="S18" s="216"/>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row>
    <row r="19" spans="2:47" s="14" customFormat="1" ht="10.5" customHeight="1">
      <c r="B19" s="239"/>
      <c r="C19" s="240"/>
      <c r="D19" s="241"/>
      <c r="E19" s="286"/>
      <c r="F19" s="291"/>
      <c r="G19" s="376"/>
      <c r="H19" s="333"/>
      <c r="I19" s="395"/>
      <c r="J19" s="293"/>
      <c r="K19" s="399"/>
      <c r="L19" s="392"/>
      <c r="M19" s="249"/>
      <c r="N19" s="291"/>
      <c r="O19" s="233"/>
      <c r="R19" s="16"/>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row>
    <row r="20" spans="2:47" s="14" customFormat="1" ht="10.5" customHeight="1">
      <c r="B20" s="239"/>
      <c r="C20" s="240"/>
      <c r="D20" s="241"/>
      <c r="E20" s="286"/>
      <c r="F20" s="291"/>
      <c r="G20" s="376"/>
      <c r="H20" s="333"/>
      <c r="I20" s="395"/>
      <c r="J20" s="293"/>
      <c r="K20" s="399"/>
      <c r="L20" s="392"/>
      <c r="M20" s="249"/>
      <c r="N20" s="291"/>
      <c r="O20" s="233"/>
      <c r="R20" s="16"/>
      <c r="S20" s="216"/>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row>
    <row r="21" spans="2:47" s="14" customFormat="1" ht="10.5" customHeight="1">
      <c r="B21" s="239"/>
      <c r="C21" s="240"/>
      <c r="D21" s="241"/>
      <c r="E21" s="286"/>
      <c r="F21" s="291"/>
      <c r="G21" s="376"/>
      <c r="H21" s="333"/>
      <c r="I21" s="395"/>
      <c r="J21" s="293"/>
      <c r="K21" s="399"/>
      <c r="L21" s="392"/>
      <c r="M21" s="249"/>
      <c r="N21" s="291"/>
      <c r="O21" s="233"/>
      <c r="R21" s="16"/>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row>
    <row r="22" spans="2:47" s="14" customFormat="1" ht="10.5" customHeight="1">
      <c r="B22" s="239"/>
      <c r="C22" s="240"/>
      <c r="D22" s="241"/>
      <c r="E22" s="286"/>
      <c r="F22" s="291"/>
      <c r="G22" s="376"/>
      <c r="H22" s="333"/>
      <c r="I22" s="395"/>
      <c r="J22" s="293"/>
      <c r="K22" s="399"/>
      <c r="L22" s="392"/>
      <c r="M22" s="249"/>
      <c r="N22" s="291"/>
      <c r="O22" s="233"/>
      <c r="R22" s="16"/>
      <c r="S22" s="216"/>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row>
    <row r="23" spans="2:47" s="14" customFormat="1" ht="10.5" customHeight="1">
      <c r="B23" s="239"/>
      <c r="C23" s="240"/>
      <c r="D23" s="241"/>
      <c r="E23" s="286"/>
      <c r="F23" s="291"/>
      <c r="G23" s="376"/>
      <c r="H23" s="333"/>
      <c r="I23" s="395"/>
      <c r="J23" s="293"/>
      <c r="K23" s="399"/>
      <c r="L23" s="392"/>
      <c r="M23" s="249"/>
      <c r="N23" s="291"/>
      <c r="O23" s="233"/>
      <c r="R23" s="16"/>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row>
    <row r="24" spans="2:47" s="14" customFormat="1" ht="24.75" customHeight="1">
      <c r="B24" s="239"/>
      <c r="C24" s="240"/>
      <c r="D24" s="241"/>
      <c r="E24" s="286"/>
      <c r="F24" s="291"/>
      <c r="G24" s="376"/>
      <c r="H24" s="333"/>
      <c r="I24" s="395"/>
      <c r="J24" s="293"/>
      <c r="K24" s="399"/>
      <c r="L24" s="392"/>
      <c r="M24" s="249"/>
      <c r="N24" s="291"/>
      <c r="O24" s="233"/>
      <c r="R24" s="16"/>
      <c r="S24" s="216"/>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row>
    <row r="25" spans="2:47" s="14" customFormat="1" ht="9" customHeight="1">
      <c r="B25" s="243" t="str">
        <f>'NOT ÇİZELGESİ'!A41</f>
        <v>Mesut TUZCU</v>
      </c>
      <c r="C25" s="244"/>
      <c r="D25" s="245"/>
      <c r="E25" s="286"/>
      <c r="F25" s="291"/>
      <c r="G25" s="376"/>
      <c r="H25" s="333"/>
      <c r="I25" s="395"/>
      <c r="J25" s="293"/>
      <c r="K25" s="399"/>
      <c r="L25" s="392"/>
      <c r="M25" s="249"/>
      <c r="N25" s="291"/>
      <c r="O25" s="233"/>
      <c r="R25" s="16"/>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row>
    <row r="26" spans="2:47" s="14" customFormat="1" ht="10.5" customHeight="1">
      <c r="B26" s="246"/>
      <c r="C26" s="247"/>
      <c r="D26" s="248"/>
      <c r="E26" s="286"/>
      <c r="F26" s="291"/>
      <c r="G26" s="376"/>
      <c r="H26" s="333"/>
      <c r="I26" s="395"/>
      <c r="J26" s="293"/>
      <c r="K26" s="399"/>
      <c r="L26" s="392"/>
      <c r="M26" s="249"/>
      <c r="N26" s="291"/>
      <c r="O26" s="233"/>
      <c r="R26" s="16"/>
      <c r="S26" s="216"/>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row>
    <row r="27" spans="2:47" s="14" customFormat="1" ht="9" customHeight="1">
      <c r="B27" s="246"/>
      <c r="C27" s="247"/>
      <c r="D27" s="248"/>
      <c r="E27" s="286"/>
      <c r="F27" s="291"/>
      <c r="G27" s="376"/>
      <c r="H27" s="333"/>
      <c r="I27" s="395"/>
      <c r="J27" s="293"/>
      <c r="K27" s="399"/>
      <c r="L27" s="392"/>
      <c r="M27" s="249"/>
      <c r="N27" s="291"/>
      <c r="O27" s="233"/>
      <c r="R27" s="16"/>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row>
    <row r="28" spans="2:47" s="14" customFormat="1" ht="10.5" customHeight="1">
      <c r="B28" s="220" t="s">
        <v>29</v>
      </c>
      <c r="C28" s="221"/>
      <c r="D28" s="222"/>
      <c r="E28" s="286"/>
      <c r="F28" s="291"/>
      <c r="G28" s="376"/>
      <c r="H28" s="333"/>
      <c r="I28" s="395"/>
      <c r="J28" s="293"/>
      <c r="K28" s="399"/>
      <c r="L28" s="392"/>
      <c r="M28" s="249"/>
      <c r="N28" s="291"/>
      <c r="O28" s="233"/>
      <c r="R28" s="16"/>
      <c r="S28" s="216"/>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row>
    <row r="29" spans="2:47" s="14" customFormat="1" ht="10.5" customHeight="1">
      <c r="B29" s="220"/>
      <c r="C29" s="221"/>
      <c r="D29" s="222"/>
      <c r="E29" s="286"/>
      <c r="F29" s="291"/>
      <c r="G29" s="376"/>
      <c r="H29" s="333"/>
      <c r="I29" s="395"/>
      <c r="J29" s="293"/>
      <c r="K29" s="399"/>
      <c r="L29" s="392"/>
      <c r="M29" s="249"/>
      <c r="N29" s="291"/>
      <c r="O29" s="233"/>
      <c r="R29" s="16"/>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row>
    <row r="30" spans="2:47" s="14" customFormat="1" ht="6" customHeight="1">
      <c r="B30" s="220"/>
      <c r="C30" s="221"/>
      <c r="D30" s="222"/>
      <c r="E30" s="286"/>
      <c r="F30" s="291"/>
      <c r="G30" s="376"/>
      <c r="H30" s="333"/>
      <c r="I30" s="395"/>
      <c r="J30" s="293"/>
      <c r="K30" s="399"/>
      <c r="L30" s="392"/>
      <c r="M30" s="249"/>
      <c r="N30" s="291"/>
      <c r="O30" s="233"/>
      <c r="R30" s="16"/>
      <c r="S30" s="216"/>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row>
    <row r="31" spans="2:47" s="14" customFormat="1" ht="6.75" customHeight="1">
      <c r="B31" s="220"/>
      <c r="C31" s="221"/>
      <c r="D31" s="222"/>
      <c r="E31" s="286"/>
      <c r="F31" s="291"/>
      <c r="G31" s="376"/>
      <c r="H31" s="333"/>
      <c r="I31" s="395"/>
      <c r="J31" s="293"/>
      <c r="K31" s="399"/>
      <c r="L31" s="392"/>
      <c r="M31" s="249"/>
      <c r="N31" s="291"/>
      <c r="O31" s="233"/>
      <c r="R31" s="16"/>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row>
    <row r="32" spans="2:47" s="14" customFormat="1" ht="6.75" customHeight="1">
      <c r="B32" s="220"/>
      <c r="C32" s="221"/>
      <c r="D32" s="222"/>
      <c r="E32" s="286"/>
      <c r="F32" s="291"/>
      <c r="G32" s="376"/>
      <c r="H32" s="333"/>
      <c r="I32" s="395"/>
      <c r="J32" s="293"/>
      <c r="K32" s="399"/>
      <c r="L32" s="392"/>
      <c r="M32" s="249"/>
      <c r="N32" s="291"/>
      <c r="O32" s="233"/>
      <c r="R32" s="16"/>
      <c r="S32" s="216"/>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row>
    <row r="33" spans="2:47" s="14" customFormat="1" ht="6" customHeight="1">
      <c r="B33" s="47"/>
      <c r="C33" s="48"/>
      <c r="D33" s="49"/>
      <c r="E33" s="287"/>
      <c r="F33" s="292"/>
      <c r="G33" s="377"/>
      <c r="H33" s="334"/>
      <c r="I33" s="396"/>
      <c r="J33" s="294"/>
      <c r="K33" s="400"/>
      <c r="L33" s="393"/>
      <c r="M33" s="250"/>
      <c r="N33" s="292"/>
      <c r="O33" s="233"/>
      <c r="R33" s="16"/>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row>
    <row r="34" spans="2:55" s="17" customFormat="1" ht="12.75">
      <c r="B34" s="3" t="s">
        <v>40</v>
      </c>
      <c r="C34" s="3" t="s">
        <v>7</v>
      </c>
      <c r="D34" s="27" t="s">
        <v>26</v>
      </c>
      <c r="E34" s="38">
        <v>1</v>
      </c>
      <c r="F34" s="38">
        <v>2</v>
      </c>
      <c r="G34" s="38">
        <v>3</v>
      </c>
      <c r="H34" s="59">
        <v>4</v>
      </c>
      <c r="I34" s="38">
        <v>5</v>
      </c>
      <c r="J34" s="38">
        <v>6</v>
      </c>
      <c r="K34" s="59">
        <v>7</v>
      </c>
      <c r="L34" s="60">
        <v>8</v>
      </c>
      <c r="M34" s="56">
        <v>9</v>
      </c>
      <c r="N34" s="56">
        <v>10</v>
      </c>
      <c r="O34" s="234"/>
      <c r="P34" s="15"/>
      <c r="Q34" s="15"/>
      <c r="AH34" s="216"/>
      <c r="AI34" s="111"/>
      <c r="AJ34" s="111"/>
      <c r="AU34" s="14"/>
      <c r="AV34" s="14"/>
      <c r="AW34" s="14"/>
      <c r="AX34" s="14"/>
      <c r="AY34" s="14"/>
      <c r="AZ34" s="14"/>
      <c r="BA34" s="14"/>
      <c r="BB34" s="14"/>
      <c r="BC34" s="14"/>
    </row>
    <row r="35" spans="2:55" s="17" customFormat="1" ht="12.75" customHeight="1">
      <c r="B35" s="35">
        <v>1</v>
      </c>
      <c r="C35" s="20">
        <f>'NOT ÇİZELGESİ'!B10</f>
        <v>0</v>
      </c>
      <c r="D35" s="87">
        <f>'NOT ÇİZELGESİ'!C10</f>
        <v>0</v>
      </c>
      <c r="E35" s="96">
        <v>2</v>
      </c>
      <c r="F35" s="96">
        <v>3</v>
      </c>
      <c r="G35" s="96">
        <v>3</v>
      </c>
      <c r="H35" s="95">
        <v>3</v>
      </c>
      <c r="I35" s="95">
        <v>3</v>
      </c>
      <c r="J35" s="96">
        <v>3</v>
      </c>
      <c r="K35" s="95">
        <v>3</v>
      </c>
      <c r="L35" s="94">
        <v>3</v>
      </c>
      <c r="M35" s="96">
        <v>3</v>
      </c>
      <c r="N35" s="96">
        <v>2</v>
      </c>
      <c r="O35" s="108">
        <f>ROUND(((SUM(E35:K35)*50)/21+(SUM(L35:N35)*50)/9),0)</f>
        <v>92</v>
      </c>
      <c r="P35" s="55"/>
      <c r="Q35" s="55"/>
      <c r="T35" s="18"/>
      <c r="W35" s="216"/>
      <c r="X35" s="111"/>
      <c r="Y35" s="111"/>
      <c r="Z35" s="111"/>
      <c r="AA35" s="216"/>
      <c r="AB35" s="111"/>
      <c r="AC35" s="111"/>
      <c r="AD35" s="111"/>
      <c r="AH35" s="216"/>
      <c r="AI35" s="111"/>
      <c r="AJ35" s="111"/>
      <c r="AU35" s="14"/>
      <c r="AV35" s="14"/>
      <c r="AW35" s="14"/>
      <c r="AX35" s="14"/>
      <c r="AY35" s="14"/>
      <c r="AZ35" s="14"/>
      <c r="BA35" s="14"/>
      <c r="BB35" s="14"/>
      <c r="BC35" s="14"/>
    </row>
    <row r="36" spans="2:55" s="17" customFormat="1" ht="12.75" customHeight="1">
      <c r="B36" s="50">
        <v>2</v>
      </c>
      <c r="C36" s="51">
        <f>'NOT ÇİZELGESİ'!B11</f>
        <v>0</v>
      </c>
      <c r="D36" s="88">
        <f>'NOT ÇİZELGESİ'!C11</f>
        <v>0</v>
      </c>
      <c r="E36" s="99"/>
      <c r="F36" s="99"/>
      <c r="G36" s="99"/>
      <c r="H36" s="98"/>
      <c r="I36" s="98"/>
      <c r="J36" s="99"/>
      <c r="K36" s="98"/>
      <c r="L36" s="97"/>
      <c r="M36" s="99"/>
      <c r="N36" s="99"/>
      <c r="O36" s="68">
        <f aca="true" t="shared" si="0" ref="O36:O64">ROUND(((SUM(E36:K36)*50)/21+(SUM(L36:N36)*50)/9),0)</f>
        <v>0</v>
      </c>
      <c r="P36" s="14"/>
      <c r="Q36" s="14"/>
      <c r="AU36" s="14"/>
      <c r="AV36" s="14"/>
      <c r="AW36" s="14"/>
      <c r="AX36" s="14"/>
      <c r="AY36" s="14"/>
      <c r="AZ36" s="14"/>
      <c r="BA36" s="14"/>
      <c r="BB36" s="14"/>
      <c r="BC36" s="14"/>
    </row>
    <row r="37" spans="2:55" s="17" customFormat="1" ht="12.75" customHeight="1">
      <c r="B37" s="35">
        <v>3</v>
      </c>
      <c r="C37" s="20">
        <f>'NOT ÇİZELGESİ'!B12</f>
        <v>0</v>
      </c>
      <c r="D37" s="87">
        <f>'NOT ÇİZELGESİ'!C12</f>
        <v>0</v>
      </c>
      <c r="E37" s="96"/>
      <c r="F37" s="96"/>
      <c r="G37" s="96"/>
      <c r="H37" s="95"/>
      <c r="I37" s="95"/>
      <c r="J37" s="96"/>
      <c r="K37" s="95"/>
      <c r="L37" s="94"/>
      <c r="M37" s="96"/>
      <c r="N37" s="96"/>
      <c r="O37" s="108">
        <f t="shared" si="0"/>
        <v>0</v>
      </c>
      <c r="P37" s="14"/>
      <c r="Q37" s="14"/>
      <c r="AU37" s="14"/>
      <c r="AV37" s="14"/>
      <c r="AW37" s="14"/>
      <c r="AX37" s="14"/>
      <c r="AY37" s="14"/>
      <c r="AZ37" s="14"/>
      <c r="BA37" s="14"/>
      <c r="BB37" s="14"/>
      <c r="BC37" s="14"/>
    </row>
    <row r="38" spans="2:55" s="17" customFormat="1" ht="12.75" customHeight="1">
      <c r="B38" s="50">
        <v>4</v>
      </c>
      <c r="C38" s="51">
        <f>'NOT ÇİZELGESİ'!B13</f>
        <v>0</v>
      </c>
      <c r="D38" s="88">
        <f>'NOT ÇİZELGESİ'!C13</f>
        <v>0</v>
      </c>
      <c r="E38" s="99"/>
      <c r="F38" s="99"/>
      <c r="G38" s="99"/>
      <c r="H38" s="98"/>
      <c r="I38" s="98"/>
      <c r="J38" s="99"/>
      <c r="K38" s="98"/>
      <c r="L38" s="97"/>
      <c r="M38" s="99"/>
      <c r="N38" s="99"/>
      <c r="O38" s="68">
        <f t="shared" si="0"/>
        <v>0</v>
      </c>
      <c r="P38" s="14"/>
      <c r="Q38" s="14"/>
      <c r="AU38" s="14"/>
      <c r="AV38" s="14"/>
      <c r="AW38" s="14"/>
      <c r="AX38" s="14"/>
      <c r="AY38" s="14"/>
      <c r="AZ38" s="14"/>
      <c r="BA38" s="14"/>
      <c r="BB38" s="14"/>
      <c r="BC38" s="14"/>
    </row>
    <row r="39" spans="2:55" s="17" customFormat="1" ht="12.75" customHeight="1">
      <c r="B39" s="35">
        <v>5</v>
      </c>
      <c r="C39" s="20">
        <f>'NOT ÇİZELGESİ'!B14</f>
        <v>0</v>
      </c>
      <c r="D39" s="87">
        <f>'NOT ÇİZELGESİ'!C14</f>
        <v>0</v>
      </c>
      <c r="E39" s="96"/>
      <c r="F39" s="96"/>
      <c r="G39" s="96"/>
      <c r="H39" s="95"/>
      <c r="I39" s="95"/>
      <c r="J39" s="96"/>
      <c r="K39" s="95"/>
      <c r="L39" s="94"/>
      <c r="M39" s="96"/>
      <c r="N39" s="96"/>
      <c r="O39" s="108">
        <f t="shared" si="0"/>
        <v>0</v>
      </c>
      <c r="P39" s="14"/>
      <c r="Q39" s="14"/>
      <c r="AU39" s="14"/>
      <c r="AV39" s="14"/>
      <c r="AW39" s="14"/>
      <c r="AX39" s="14"/>
      <c r="AY39" s="14"/>
      <c r="AZ39" s="14"/>
      <c r="BA39" s="14"/>
      <c r="BB39" s="14"/>
      <c r="BC39" s="14"/>
    </row>
    <row r="40" spans="2:55" s="17" customFormat="1" ht="12.75" customHeight="1">
      <c r="B40" s="50">
        <v>6</v>
      </c>
      <c r="C40" s="51">
        <f>'NOT ÇİZELGESİ'!B15</f>
        <v>0</v>
      </c>
      <c r="D40" s="88">
        <f>'NOT ÇİZELGESİ'!C15</f>
        <v>0</v>
      </c>
      <c r="E40" s="99"/>
      <c r="F40" s="99"/>
      <c r="G40" s="99"/>
      <c r="H40" s="98"/>
      <c r="I40" s="98"/>
      <c r="J40" s="99"/>
      <c r="K40" s="98"/>
      <c r="L40" s="97"/>
      <c r="M40" s="99"/>
      <c r="N40" s="99"/>
      <c r="O40" s="68">
        <f t="shared" si="0"/>
        <v>0</v>
      </c>
      <c r="P40" s="14"/>
      <c r="Q40" s="14"/>
      <c r="AU40" s="14"/>
      <c r="AV40" s="14"/>
      <c r="AW40" s="14"/>
      <c r="AX40" s="14"/>
      <c r="AY40" s="14"/>
      <c r="AZ40" s="14"/>
      <c r="BA40" s="14"/>
      <c r="BB40" s="14"/>
      <c r="BC40" s="14"/>
    </row>
    <row r="41" spans="2:55" s="17" customFormat="1" ht="12.75" customHeight="1">
      <c r="B41" s="35">
        <v>7</v>
      </c>
      <c r="C41" s="20">
        <f>'NOT ÇİZELGESİ'!B16</f>
        <v>0</v>
      </c>
      <c r="D41" s="87">
        <f>'NOT ÇİZELGESİ'!C16</f>
        <v>0</v>
      </c>
      <c r="E41" s="96"/>
      <c r="F41" s="96"/>
      <c r="G41" s="96"/>
      <c r="H41" s="95"/>
      <c r="I41" s="95"/>
      <c r="J41" s="96"/>
      <c r="K41" s="95"/>
      <c r="L41" s="94"/>
      <c r="M41" s="96"/>
      <c r="N41" s="96"/>
      <c r="O41" s="108">
        <f t="shared" si="0"/>
        <v>0</v>
      </c>
      <c r="P41" s="14"/>
      <c r="Q41" s="14"/>
      <c r="AU41" s="14"/>
      <c r="AV41" s="14"/>
      <c r="AW41" s="14"/>
      <c r="AX41" s="14"/>
      <c r="AY41" s="14"/>
      <c r="AZ41" s="14"/>
      <c r="BA41" s="14"/>
      <c r="BB41" s="14"/>
      <c r="BC41" s="14"/>
    </row>
    <row r="42" spans="2:55" s="17" customFormat="1" ht="12.75" customHeight="1">
      <c r="B42" s="50">
        <v>8</v>
      </c>
      <c r="C42" s="51">
        <f>'NOT ÇİZELGESİ'!B17</f>
        <v>0</v>
      </c>
      <c r="D42" s="88">
        <f>'NOT ÇİZELGESİ'!C17</f>
        <v>0</v>
      </c>
      <c r="E42" s="99"/>
      <c r="F42" s="99"/>
      <c r="G42" s="99"/>
      <c r="H42" s="98"/>
      <c r="I42" s="98"/>
      <c r="J42" s="99"/>
      <c r="K42" s="98"/>
      <c r="L42" s="97"/>
      <c r="M42" s="99"/>
      <c r="N42" s="99"/>
      <c r="O42" s="68">
        <f t="shared" si="0"/>
        <v>0</v>
      </c>
      <c r="P42" s="14"/>
      <c r="Q42" s="14"/>
      <c r="AU42" s="14"/>
      <c r="AV42" s="14"/>
      <c r="AW42" s="14"/>
      <c r="AX42" s="14"/>
      <c r="AY42" s="14"/>
      <c r="AZ42" s="14"/>
      <c r="BA42" s="14"/>
      <c r="BB42" s="14"/>
      <c r="BC42" s="14"/>
    </row>
    <row r="43" spans="2:55" s="17" customFormat="1" ht="12.75" customHeight="1">
      <c r="B43" s="35">
        <v>9</v>
      </c>
      <c r="C43" s="20">
        <f>'NOT ÇİZELGESİ'!B18</f>
        <v>0</v>
      </c>
      <c r="D43" s="87">
        <f>'NOT ÇİZELGESİ'!C18</f>
        <v>0</v>
      </c>
      <c r="E43" s="96"/>
      <c r="F43" s="96"/>
      <c r="G43" s="96"/>
      <c r="H43" s="95"/>
      <c r="I43" s="95"/>
      <c r="J43" s="96"/>
      <c r="K43" s="95"/>
      <c r="L43" s="94"/>
      <c r="M43" s="96"/>
      <c r="N43" s="96"/>
      <c r="O43" s="108">
        <f t="shared" si="0"/>
        <v>0</v>
      </c>
      <c r="P43" s="14"/>
      <c r="Q43" s="14"/>
      <c r="AU43" s="14"/>
      <c r="AV43" s="14"/>
      <c r="AW43" s="14"/>
      <c r="AX43" s="14"/>
      <c r="AY43" s="14"/>
      <c r="AZ43" s="14"/>
      <c r="BA43" s="14"/>
      <c r="BB43" s="14"/>
      <c r="BC43" s="14"/>
    </row>
    <row r="44" spans="2:55" s="17" customFormat="1" ht="12.75" customHeight="1">
      <c r="B44" s="50">
        <v>10</v>
      </c>
      <c r="C44" s="51">
        <f>'NOT ÇİZELGESİ'!B19</f>
        <v>0</v>
      </c>
      <c r="D44" s="88">
        <f>'NOT ÇİZELGESİ'!C19</f>
        <v>0</v>
      </c>
      <c r="E44" s="99"/>
      <c r="F44" s="99"/>
      <c r="G44" s="99"/>
      <c r="H44" s="98"/>
      <c r="I44" s="98"/>
      <c r="J44" s="99"/>
      <c r="K44" s="98"/>
      <c r="L44" s="97"/>
      <c r="M44" s="99"/>
      <c r="N44" s="99"/>
      <c r="O44" s="68">
        <f t="shared" si="0"/>
        <v>0</v>
      </c>
      <c r="P44" s="14"/>
      <c r="Q44" s="14"/>
      <c r="AU44" s="14"/>
      <c r="AV44" s="14"/>
      <c r="AW44" s="14"/>
      <c r="AX44" s="14"/>
      <c r="AY44" s="14"/>
      <c r="AZ44" s="14"/>
      <c r="BA44" s="14"/>
      <c r="BB44" s="14"/>
      <c r="BC44" s="14"/>
    </row>
    <row r="45" spans="2:55" s="17" customFormat="1" ht="12.75" customHeight="1">
      <c r="B45" s="35">
        <v>11</v>
      </c>
      <c r="C45" s="20">
        <f>'NOT ÇİZELGESİ'!B20</f>
        <v>0</v>
      </c>
      <c r="D45" s="87">
        <f>'NOT ÇİZELGESİ'!C20</f>
        <v>0</v>
      </c>
      <c r="E45" s="96"/>
      <c r="F45" s="96"/>
      <c r="G45" s="96"/>
      <c r="H45" s="95"/>
      <c r="I45" s="95"/>
      <c r="J45" s="96"/>
      <c r="K45" s="95"/>
      <c r="L45" s="94"/>
      <c r="M45" s="96"/>
      <c r="N45" s="96"/>
      <c r="O45" s="108">
        <f t="shared" si="0"/>
        <v>0</v>
      </c>
      <c r="P45" s="14"/>
      <c r="Q45" s="14"/>
      <c r="AU45" s="14"/>
      <c r="AV45" s="14"/>
      <c r="AW45" s="14"/>
      <c r="AX45" s="14"/>
      <c r="AY45" s="14"/>
      <c r="AZ45" s="14"/>
      <c r="BA45" s="14"/>
      <c r="BB45" s="14"/>
      <c r="BC45" s="14"/>
    </row>
    <row r="46" spans="2:55" s="17" customFormat="1" ht="12.75" customHeight="1">
      <c r="B46" s="50">
        <v>12</v>
      </c>
      <c r="C46" s="51">
        <f>'NOT ÇİZELGESİ'!B21</f>
        <v>0</v>
      </c>
      <c r="D46" s="88">
        <f>'NOT ÇİZELGESİ'!C21</f>
        <v>0</v>
      </c>
      <c r="E46" s="99"/>
      <c r="F46" s="99"/>
      <c r="G46" s="99"/>
      <c r="H46" s="98"/>
      <c r="I46" s="98"/>
      <c r="J46" s="99"/>
      <c r="K46" s="98"/>
      <c r="L46" s="97"/>
      <c r="M46" s="99"/>
      <c r="N46" s="99"/>
      <c r="O46" s="68">
        <f t="shared" si="0"/>
        <v>0</v>
      </c>
      <c r="P46" s="14"/>
      <c r="Q46" s="14"/>
      <c r="AU46" s="14"/>
      <c r="AV46" s="14"/>
      <c r="AW46" s="14"/>
      <c r="AX46" s="14"/>
      <c r="AY46" s="14"/>
      <c r="AZ46" s="14"/>
      <c r="BA46" s="14"/>
      <c r="BB46" s="14"/>
      <c r="BC46" s="14"/>
    </row>
    <row r="47" spans="2:55" s="17" customFormat="1" ht="12.75" customHeight="1">
      <c r="B47" s="35">
        <v>13</v>
      </c>
      <c r="C47" s="20">
        <f>'NOT ÇİZELGESİ'!B22</f>
        <v>0</v>
      </c>
      <c r="D47" s="87">
        <f>'NOT ÇİZELGESİ'!C22</f>
        <v>0</v>
      </c>
      <c r="E47" s="96"/>
      <c r="F47" s="96"/>
      <c r="G47" s="96"/>
      <c r="H47" s="95"/>
      <c r="I47" s="95"/>
      <c r="J47" s="96"/>
      <c r="K47" s="95"/>
      <c r="L47" s="94"/>
      <c r="M47" s="96"/>
      <c r="N47" s="96"/>
      <c r="O47" s="108">
        <f t="shared" si="0"/>
        <v>0</v>
      </c>
      <c r="P47" s="14"/>
      <c r="Q47" s="14"/>
      <c r="AU47" s="14"/>
      <c r="AV47" s="14"/>
      <c r="AW47" s="14"/>
      <c r="AX47" s="14"/>
      <c r="AY47" s="14"/>
      <c r="AZ47" s="14"/>
      <c r="BA47" s="14"/>
      <c r="BB47" s="14"/>
      <c r="BC47" s="14"/>
    </row>
    <row r="48" spans="2:55" s="17" customFormat="1" ht="12.75" customHeight="1">
      <c r="B48" s="50">
        <v>14</v>
      </c>
      <c r="C48" s="51">
        <f>'NOT ÇİZELGESİ'!B23</f>
        <v>0</v>
      </c>
      <c r="D48" s="88">
        <f>'NOT ÇİZELGESİ'!C23</f>
        <v>0</v>
      </c>
      <c r="E48" s="99"/>
      <c r="F48" s="99"/>
      <c r="G48" s="99"/>
      <c r="H48" s="98"/>
      <c r="I48" s="98"/>
      <c r="J48" s="99"/>
      <c r="K48" s="98"/>
      <c r="L48" s="97"/>
      <c r="M48" s="99"/>
      <c r="N48" s="99"/>
      <c r="O48" s="68">
        <f t="shared" si="0"/>
        <v>0</v>
      </c>
      <c r="P48" s="14"/>
      <c r="Q48" s="14"/>
      <c r="AU48" s="14"/>
      <c r="AV48" s="14"/>
      <c r="AW48" s="14"/>
      <c r="AX48" s="14"/>
      <c r="AY48" s="14"/>
      <c r="AZ48" s="14"/>
      <c r="BA48" s="14"/>
      <c r="BB48" s="14"/>
      <c r="BC48" s="14"/>
    </row>
    <row r="49" spans="2:55" s="17" customFormat="1" ht="12.75" customHeight="1">
      <c r="B49" s="35">
        <v>15</v>
      </c>
      <c r="C49" s="20">
        <f>'NOT ÇİZELGESİ'!B24</f>
        <v>0</v>
      </c>
      <c r="D49" s="87">
        <f>'NOT ÇİZELGESİ'!C24</f>
        <v>0</v>
      </c>
      <c r="E49" s="96"/>
      <c r="F49" s="96"/>
      <c r="G49" s="96"/>
      <c r="H49" s="95"/>
      <c r="I49" s="95"/>
      <c r="J49" s="96"/>
      <c r="K49" s="95"/>
      <c r="L49" s="94"/>
      <c r="M49" s="96"/>
      <c r="N49" s="96"/>
      <c r="O49" s="108">
        <f t="shared" si="0"/>
        <v>0</v>
      </c>
      <c r="P49" s="14"/>
      <c r="Q49" s="14"/>
      <c r="AU49" s="14"/>
      <c r="AV49" s="14"/>
      <c r="AW49" s="14"/>
      <c r="AX49" s="14"/>
      <c r="AY49" s="14"/>
      <c r="AZ49" s="14"/>
      <c r="BA49" s="14"/>
      <c r="BB49" s="14"/>
      <c r="BC49" s="14"/>
    </row>
    <row r="50" spans="2:46" s="14" customFormat="1" ht="12.75" customHeight="1">
      <c r="B50" s="50">
        <v>16</v>
      </c>
      <c r="C50" s="51">
        <f>'NOT ÇİZELGESİ'!B25</f>
        <v>0</v>
      </c>
      <c r="D50" s="88">
        <f>'NOT ÇİZELGESİ'!C25</f>
        <v>0</v>
      </c>
      <c r="E50" s="99"/>
      <c r="F50" s="99"/>
      <c r="G50" s="99"/>
      <c r="H50" s="98"/>
      <c r="I50" s="98"/>
      <c r="J50" s="99"/>
      <c r="K50" s="98"/>
      <c r="L50" s="97"/>
      <c r="M50" s="99"/>
      <c r="N50" s="99"/>
      <c r="O50" s="68">
        <f t="shared" si="0"/>
        <v>0</v>
      </c>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row>
    <row r="51" spans="2:46" s="14" customFormat="1" ht="12.75" customHeight="1">
      <c r="B51" s="35">
        <v>17</v>
      </c>
      <c r="C51" s="20">
        <f>'NOT ÇİZELGESİ'!B26</f>
        <v>0</v>
      </c>
      <c r="D51" s="87">
        <f>'NOT ÇİZELGESİ'!C26</f>
        <v>0</v>
      </c>
      <c r="E51" s="96"/>
      <c r="F51" s="96"/>
      <c r="G51" s="96"/>
      <c r="H51" s="95"/>
      <c r="I51" s="95"/>
      <c r="J51" s="96"/>
      <c r="K51" s="95"/>
      <c r="L51" s="94"/>
      <c r="M51" s="96"/>
      <c r="N51" s="96"/>
      <c r="O51" s="108">
        <f t="shared" si="0"/>
        <v>0</v>
      </c>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row>
    <row r="52" spans="2:46" s="14" customFormat="1" ht="12.75" customHeight="1">
      <c r="B52" s="50">
        <v>18</v>
      </c>
      <c r="C52" s="51">
        <f>'NOT ÇİZELGESİ'!B27</f>
        <v>0</v>
      </c>
      <c r="D52" s="88">
        <f>'NOT ÇİZELGESİ'!C27</f>
        <v>0</v>
      </c>
      <c r="E52" s="99"/>
      <c r="F52" s="99"/>
      <c r="G52" s="99"/>
      <c r="H52" s="98"/>
      <c r="I52" s="98"/>
      <c r="J52" s="99"/>
      <c r="K52" s="98"/>
      <c r="L52" s="97"/>
      <c r="M52" s="99"/>
      <c r="N52" s="99"/>
      <c r="O52" s="68">
        <f t="shared" si="0"/>
        <v>0</v>
      </c>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row>
    <row r="53" spans="2:46" s="14" customFormat="1" ht="12.75" customHeight="1">
      <c r="B53" s="35">
        <v>19</v>
      </c>
      <c r="C53" s="20">
        <f>'NOT ÇİZELGESİ'!B28</f>
        <v>0</v>
      </c>
      <c r="D53" s="87">
        <f>'NOT ÇİZELGESİ'!C28</f>
        <v>0</v>
      </c>
      <c r="E53" s="96"/>
      <c r="F53" s="96"/>
      <c r="G53" s="96"/>
      <c r="H53" s="95"/>
      <c r="I53" s="95"/>
      <c r="J53" s="96"/>
      <c r="K53" s="95"/>
      <c r="L53" s="94"/>
      <c r="M53" s="96"/>
      <c r="N53" s="96"/>
      <c r="O53" s="108">
        <f t="shared" si="0"/>
        <v>0</v>
      </c>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row>
    <row r="54" spans="2:46" s="14" customFormat="1" ht="12.75" customHeight="1">
      <c r="B54" s="50">
        <v>20</v>
      </c>
      <c r="C54" s="51">
        <f>'NOT ÇİZELGESİ'!B29</f>
        <v>0</v>
      </c>
      <c r="D54" s="88">
        <f>'NOT ÇİZELGESİ'!C29</f>
        <v>0</v>
      </c>
      <c r="E54" s="99"/>
      <c r="F54" s="99"/>
      <c r="G54" s="99"/>
      <c r="H54" s="98"/>
      <c r="I54" s="98"/>
      <c r="J54" s="99"/>
      <c r="K54" s="98"/>
      <c r="L54" s="97"/>
      <c r="M54" s="99"/>
      <c r="N54" s="99"/>
      <c r="O54" s="68">
        <f t="shared" si="0"/>
        <v>0</v>
      </c>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row>
    <row r="55" spans="2:46" s="14" customFormat="1" ht="12.75" customHeight="1">
      <c r="B55" s="35">
        <v>21</v>
      </c>
      <c r="C55" s="20">
        <f>'NOT ÇİZELGESİ'!B30</f>
        <v>0</v>
      </c>
      <c r="D55" s="87">
        <f>'NOT ÇİZELGESİ'!C30</f>
        <v>0</v>
      </c>
      <c r="E55" s="96"/>
      <c r="F55" s="96"/>
      <c r="G55" s="96"/>
      <c r="H55" s="95"/>
      <c r="I55" s="95"/>
      <c r="J55" s="96"/>
      <c r="K55" s="95"/>
      <c r="L55" s="94"/>
      <c r="M55" s="96"/>
      <c r="N55" s="96"/>
      <c r="O55" s="108">
        <f t="shared" si="0"/>
        <v>0</v>
      </c>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row>
    <row r="56" spans="2:46" s="14" customFormat="1" ht="12.75" customHeight="1">
      <c r="B56" s="50">
        <v>22</v>
      </c>
      <c r="C56" s="51">
        <f>'NOT ÇİZELGESİ'!B31</f>
        <v>0</v>
      </c>
      <c r="D56" s="88">
        <f>'NOT ÇİZELGESİ'!C31</f>
        <v>0</v>
      </c>
      <c r="E56" s="99"/>
      <c r="F56" s="99"/>
      <c r="G56" s="99"/>
      <c r="H56" s="98"/>
      <c r="I56" s="98"/>
      <c r="J56" s="99"/>
      <c r="K56" s="98"/>
      <c r="L56" s="97"/>
      <c r="M56" s="99"/>
      <c r="N56" s="99"/>
      <c r="O56" s="68">
        <f t="shared" si="0"/>
        <v>0</v>
      </c>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row>
    <row r="57" spans="2:46" s="14" customFormat="1" ht="12.75" customHeight="1">
      <c r="B57" s="35">
        <v>23</v>
      </c>
      <c r="C57" s="20">
        <f>'NOT ÇİZELGESİ'!B32</f>
        <v>0</v>
      </c>
      <c r="D57" s="87">
        <f>'NOT ÇİZELGESİ'!C32</f>
        <v>0</v>
      </c>
      <c r="E57" s="96"/>
      <c r="F57" s="96"/>
      <c r="G57" s="96"/>
      <c r="H57" s="95"/>
      <c r="I57" s="95"/>
      <c r="J57" s="96"/>
      <c r="K57" s="95"/>
      <c r="L57" s="94"/>
      <c r="M57" s="96"/>
      <c r="N57" s="96"/>
      <c r="O57" s="108">
        <f t="shared" si="0"/>
        <v>0</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row>
    <row r="58" spans="2:46" s="14" customFormat="1" ht="12.75" customHeight="1">
      <c r="B58" s="50">
        <v>24</v>
      </c>
      <c r="C58" s="51">
        <f>'NOT ÇİZELGESİ'!B33</f>
        <v>0</v>
      </c>
      <c r="D58" s="88">
        <f>'NOT ÇİZELGESİ'!C33</f>
        <v>0</v>
      </c>
      <c r="E58" s="99"/>
      <c r="F58" s="99"/>
      <c r="G58" s="99"/>
      <c r="H58" s="98"/>
      <c r="I58" s="98"/>
      <c r="J58" s="99"/>
      <c r="K58" s="98"/>
      <c r="L58" s="97"/>
      <c r="M58" s="99"/>
      <c r="N58" s="99"/>
      <c r="O58" s="68">
        <f t="shared" si="0"/>
        <v>0</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row>
    <row r="59" spans="2:46" s="14" customFormat="1" ht="12.75" customHeight="1">
      <c r="B59" s="35">
        <v>25</v>
      </c>
      <c r="C59" s="20">
        <f>'NOT ÇİZELGESİ'!B34</f>
        <v>0</v>
      </c>
      <c r="D59" s="87">
        <f>'NOT ÇİZELGESİ'!C34</f>
        <v>0</v>
      </c>
      <c r="E59" s="96"/>
      <c r="F59" s="96"/>
      <c r="G59" s="96"/>
      <c r="H59" s="95"/>
      <c r="I59" s="95"/>
      <c r="J59" s="96"/>
      <c r="K59" s="95"/>
      <c r="L59" s="94"/>
      <c r="M59" s="96"/>
      <c r="N59" s="96"/>
      <c r="O59" s="108">
        <f t="shared" si="0"/>
        <v>0</v>
      </c>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row>
    <row r="60" spans="2:46" s="14" customFormat="1" ht="12.75" customHeight="1">
      <c r="B60" s="50">
        <v>26</v>
      </c>
      <c r="C60" s="51">
        <f>'NOT ÇİZELGESİ'!B35</f>
        <v>0</v>
      </c>
      <c r="D60" s="88">
        <f>'NOT ÇİZELGESİ'!C35</f>
        <v>0</v>
      </c>
      <c r="E60" s="99"/>
      <c r="F60" s="99"/>
      <c r="G60" s="99"/>
      <c r="H60" s="98"/>
      <c r="I60" s="98"/>
      <c r="J60" s="99"/>
      <c r="K60" s="98"/>
      <c r="L60" s="97"/>
      <c r="M60" s="99"/>
      <c r="N60" s="99"/>
      <c r="O60" s="68">
        <f t="shared" si="0"/>
        <v>0</v>
      </c>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row>
    <row r="61" spans="2:46" s="14" customFormat="1" ht="12.75" customHeight="1">
      <c r="B61" s="35">
        <v>27</v>
      </c>
      <c r="C61" s="20">
        <f>'NOT ÇİZELGESİ'!B36</f>
        <v>0</v>
      </c>
      <c r="D61" s="87">
        <f>'NOT ÇİZELGESİ'!C36</f>
        <v>0</v>
      </c>
      <c r="E61" s="96"/>
      <c r="F61" s="96"/>
      <c r="G61" s="96"/>
      <c r="H61" s="95"/>
      <c r="I61" s="95"/>
      <c r="J61" s="96"/>
      <c r="K61" s="95"/>
      <c r="L61" s="94"/>
      <c r="M61" s="96"/>
      <c r="N61" s="96"/>
      <c r="O61" s="108">
        <f t="shared" si="0"/>
        <v>0</v>
      </c>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row>
    <row r="62" spans="2:46" s="14" customFormat="1" ht="12.75" customHeight="1">
      <c r="B62" s="50">
        <v>28</v>
      </c>
      <c r="C62" s="51">
        <f>'NOT ÇİZELGESİ'!B37</f>
        <v>0</v>
      </c>
      <c r="D62" s="88">
        <f>'NOT ÇİZELGESİ'!C37</f>
        <v>0</v>
      </c>
      <c r="E62" s="99"/>
      <c r="F62" s="99"/>
      <c r="G62" s="99"/>
      <c r="H62" s="98"/>
      <c r="I62" s="98"/>
      <c r="J62" s="99"/>
      <c r="K62" s="98"/>
      <c r="L62" s="97"/>
      <c r="M62" s="99"/>
      <c r="N62" s="99"/>
      <c r="O62" s="68">
        <f t="shared" si="0"/>
        <v>0</v>
      </c>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row>
    <row r="63" spans="2:46" s="14" customFormat="1" ht="12.75" customHeight="1">
      <c r="B63" s="35">
        <v>29</v>
      </c>
      <c r="C63" s="20">
        <f>'NOT ÇİZELGESİ'!B38</f>
        <v>0</v>
      </c>
      <c r="D63" s="87">
        <f>'NOT ÇİZELGESİ'!C38</f>
        <v>0</v>
      </c>
      <c r="E63" s="96"/>
      <c r="F63" s="96"/>
      <c r="G63" s="96"/>
      <c r="H63" s="95"/>
      <c r="I63" s="95"/>
      <c r="J63" s="96"/>
      <c r="K63" s="95"/>
      <c r="L63" s="94"/>
      <c r="M63" s="96"/>
      <c r="N63" s="96"/>
      <c r="O63" s="108">
        <f t="shared" si="0"/>
        <v>0</v>
      </c>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row>
    <row r="64" spans="2:46" s="14" customFormat="1" ht="12.75" customHeight="1">
      <c r="B64" s="50">
        <v>30</v>
      </c>
      <c r="C64" s="51">
        <f>'NOT ÇİZELGESİ'!B39</f>
        <v>0</v>
      </c>
      <c r="D64" s="88">
        <f>'NOT ÇİZELGESİ'!C39</f>
        <v>0</v>
      </c>
      <c r="E64" s="99"/>
      <c r="F64" s="99"/>
      <c r="G64" s="99"/>
      <c r="H64" s="98"/>
      <c r="I64" s="98"/>
      <c r="J64" s="99"/>
      <c r="K64" s="98"/>
      <c r="L64" s="97"/>
      <c r="M64" s="99"/>
      <c r="N64" s="99"/>
      <c r="O64" s="68">
        <f t="shared" si="0"/>
        <v>0</v>
      </c>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row>
    <row r="65" spans="2:46" s="14" customFormat="1" ht="12.75">
      <c r="B65" s="1"/>
      <c r="C65" s="1"/>
      <c r="D65" s="23"/>
      <c r="E65" s="5"/>
      <c r="F65" s="5"/>
      <c r="G65" s="5"/>
      <c r="H65" s="5"/>
      <c r="I65" s="5"/>
      <c r="J65" s="5"/>
      <c r="K65" s="5"/>
      <c r="L65" s="5"/>
      <c r="M65" s="5"/>
      <c r="N65" s="5"/>
      <c r="O65" s="21"/>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row>
    <row r="66" spans="2:46" s="14" customFormat="1" ht="12.75">
      <c r="B66" s="1"/>
      <c r="C66" s="1"/>
      <c r="D66" s="12"/>
      <c r="E66" s="5"/>
      <c r="F66" s="5"/>
      <c r="G66" s="5"/>
      <c r="H66" s="5"/>
      <c r="I66" s="5"/>
      <c r="J66" s="5"/>
      <c r="K66" s="5"/>
      <c r="L66" s="5"/>
      <c r="M66" s="5"/>
      <c r="N66" s="5"/>
      <c r="O66" s="61"/>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row>
    <row r="67" spans="2:46" s="14" customFormat="1" ht="12.75">
      <c r="B67" s="1"/>
      <c r="C67" s="1"/>
      <c r="D67" s="12"/>
      <c r="E67" s="1"/>
      <c r="F67" s="1"/>
      <c r="G67" s="1"/>
      <c r="H67" s="1"/>
      <c r="I67" s="1"/>
      <c r="J67" s="1"/>
      <c r="K67" s="1"/>
      <c r="L67" s="1"/>
      <c r="M67" s="1"/>
      <c r="N67" s="1"/>
      <c r="O67" s="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row>
    <row r="68" spans="2:46" s="14" customFormat="1" ht="12.75">
      <c r="B68" s="1"/>
      <c r="C68" s="1"/>
      <c r="D68" s="12"/>
      <c r="E68" s="1"/>
      <c r="F68" s="1"/>
      <c r="G68" s="1"/>
      <c r="H68" s="1"/>
      <c r="I68" s="1"/>
      <c r="J68" s="1"/>
      <c r="K68" s="1"/>
      <c r="L68" s="1"/>
      <c r="M68" s="1"/>
      <c r="N68" s="1"/>
      <c r="O68" s="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row>
    <row r="69" spans="2:46" s="14" customFormat="1" ht="12.75">
      <c r="B69" s="1"/>
      <c r="C69" s="1"/>
      <c r="D69" s="12"/>
      <c r="E69" s="1"/>
      <c r="F69" s="1"/>
      <c r="G69" s="1"/>
      <c r="H69" s="1"/>
      <c r="I69" s="1"/>
      <c r="J69" s="1"/>
      <c r="K69" s="1"/>
      <c r="L69" s="1"/>
      <c r="M69" s="1"/>
      <c r="N69" s="1"/>
      <c r="O69" s="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row>
    <row r="70" spans="2:46" s="14" customFormat="1" ht="12.75">
      <c r="B70" s="1"/>
      <c r="C70" s="1"/>
      <c r="D70" s="1"/>
      <c r="E70" s="1"/>
      <c r="F70" s="1"/>
      <c r="G70" s="1"/>
      <c r="H70" s="1"/>
      <c r="I70" s="1"/>
      <c r="J70" s="1"/>
      <c r="K70" s="1"/>
      <c r="L70" s="1"/>
      <c r="M70" s="1"/>
      <c r="N70" s="1"/>
      <c r="O70" s="6"/>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row>
    <row r="71" spans="2:46" s="14" customFormat="1" ht="12.75">
      <c r="B71" s="1"/>
      <c r="C71" s="1"/>
      <c r="D71" s="1"/>
      <c r="E71" s="1"/>
      <c r="F71" s="1"/>
      <c r="G71" s="1"/>
      <c r="H71" s="1"/>
      <c r="I71" s="1"/>
      <c r="J71" s="1"/>
      <c r="K71" s="1"/>
      <c r="L71" s="1"/>
      <c r="M71" s="1"/>
      <c r="N71" s="1"/>
      <c r="O71" s="1" t="s">
        <v>6</v>
      </c>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row>
  </sheetData>
  <sheetProtection password="8AC5" sheet="1"/>
  <protectedRanges>
    <protectedRange sqref="E35:N64" name="Aralık2"/>
    <protectedRange sqref="M3:O3" name="Aralık1"/>
  </protectedRanges>
  <mergeCells count="47">
    <mergeCell ref="W35:Z35"/>
    <mergeCell ref="AA35:AD35"/>
    <mergeCell ref="AH35:AJ35"/>
    <mergeCell ref="K7:K33"/>
    <mergeCell ref="E6:K6"/>
    <mergeCell ref="S26:AU27"/>
    <mergeCell ref="S16:AU17"/>
    <mergeCell ref="S18:AU19"/>
    <mergeCell ref="S20:AU21"/>
    <mergeCell ref="S22:AU23"/>
    <mergeCell ref="S14:AU15"/>
    <mergeCell ref="J7:J33"/>
    <mergeCell ref="N7:N33"/>
    <mergeCell ref="B28:D32"/>
    <mergeCell ref="S28:AU29"/>
    <mergeCell ref="G7:G33"/>
    <mergeCell ref="I7:I33"/>
    <mergeCell ref="S8:AU9"/>
    <mergeCell ref="S24:AU25"/>
    <mergeCell ref="M7:M33"/>
    <mergeCell ref="AH34:AJ34"/>
    <mergeCell ref="S10:AU11"/>
    <mergeCell ref="O6:O34"/>
    <mergeCell ref="B25:D27"/>
    <mergeCell ref="S30:AU31"/>
    <mergeCell ref="S32:AU33"/>
    <mergeCell ref="S6:AU7"/>
    <mergeCell ref="S12:AU13"/>
    <mergeCell ref="B13:D24"/>
    <mergeCell ref="L6:N6"/>
    <mergeCell ref="B5:D5"/>
    <mergeCell ref="E5:N5"/>
    <mergeCell ref="B6:C6"/>
    <mergeCell ref="E7:E33"/>
    <mergeCell ref="F7:F33"/>
    <mergeCell ref="B11:C12"/>
    <mergeCell ref="H7:H33"/>
    <mergeCell ref="L7:L33"/>
    <mergeCell ref="B7:C10"/>
    <mergeCell ref="D7:D10"/>
    <mergeCell ref="M2:O2"/>
    <mergeCell ref="H2:L2"/>
    <mergeCell ref="M3:O3"/>
    <mergeCell ref="H3:L3"/>
    <mergeCell ref="B4:O4"/>
    <mergeCell ref="D2:G2"/>
    <mergeCell ref="B3:G3"/>
  </mergeCells>
  <dataValidations count="1">
    <dataValidation type="whole" allowBlank="1" showInputMessage="1" showErrorMessage="1" sqref="AI42 E35:N64">
      <formula1>0</formula1>
      <formula2>3</formula2>
    </dataValidation>
  </dataValidations>
  <printOptions verticalCentered="1"/>
  <pageMargins left="0.15748031496062992" right="0.15748031496062992" top="0.1968503937007874" bottom="0.196850393700787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2:Z43"/>
  <sheetViews>
    <sheetView zoomScalePageLayoutView="0" workbookViewId="0" topLeftCell="A22">
      <selection activeCell="C12" sqref="C12"/>
    </sheetView>
  </sheetViews>
  <sheetFormatPr defaultColWidth="9.00390625" defaultRowHeight="12.75"/>
  <cols>
    <col min="1" max="1" width="4.00390625" style="0" customWidth="1"/>
    <col min="2" max="2" width="5.875" style="0" customWidth="1"/>
    <col min="3" max="3" width="21.875" style="0" customWidth="1"/>
    <col min="4" max="4" width="5.375" style="0" customWidth="1"/>
    <col min="5" max="6" width="5.875" style="0" customWidth="1"/>
    <col min="7" max="8" width="6.00390625" style="0" customWidth="1"/>
    <col min="9" max="9" width="5.875" style="0" customWidth="1"/>
    <col min="10" max="10" width="6.00390625" style="0" customWidth="1"/>
    <col min="11" max="12" width="5.75390625" style="0" customWidth="1"/>
    <col min="13" max="13" width="5.625" style="0" customWidth="1"/>
    <col min="14" max="14" width="5.875" style="0" customWidth="1"/>
    <col min="15" max="15" width="5.75390625" style="0" customWidth="1"/>
    <col min="16" max="17" width="0.74609375" style="0" customWidth="1"/>
  </cols>
  <sheetData>
    <row r="1" ht="3.75" customHeight="1"/>
    <row r="2" spans="1:15" ht="13.5" customHeight="1">
      <c r="A2" s="123" t="s">
        <v>11</v>
      </c>
      <c r="B2" s="123"/>
      <c r="C2" s="123"/>
      <c r="D2" s="123"/>
      <c r="E2" s="123"/>
      <c r="F2" s="123"/>
      <c r="G2" s="123"/>
      <c r="H2" s="123"/>
      <c r="I2" s="123"/>
      <c r="J2" s="123"/>
      <c r="K2" s="123"/>
      <c r="L2" s="123"/>
      <c r="M2" s="123"/>
      <c r="N2" s="123"/>
      <c r="O2" s="123"/>
    </row>
    <row r="3" spans="1:26" ht="12.75">
      <c r="A3" s="123" t="s">
        <v>27</v>
      </c>
      <c r="B3" s="123"/>
      <c r="C3" s="123"/>
      <c r="D3" s="123"/>
      <c r="E3" s="123"/>
      <c r="F3" s="123"/>
      <c r="G3" s="123"/>
      <c r="H3" s="123"/>
      <c r="I3" s="123"/>
      <c r="J3" s="123"/>
      <c r="K3" s="123"/>
      <c r="L3" s="123"/>
      <c r="M3" s="123"/>
      <c r="N3" s="123"/>
      <c r="O3" s="123"/>
      <c r="Z3" s="29"/>
    </row>
    <row r="4" spans="1:15" ht="12.75">
      <c r="A4" s="123" t="s">
        <v>67</v>
      </c>
      <c r="B4" s="124"/>
      <c r="C4" s="124"/>
      <c r="D4" s="124"/>
      <c r="E4" s="124"/>
      <c r="F4" s="124"/>
      <c r="G4" s="124"/>
      <c r="H4" s="124"/>
      <c r="I4" s="124"/>
      <c r="J4" s="124"/>
      <c r="K4" s="124"/>
      <c r="L4" s="124"/>
      <c r="M4" s="124"/>
      <c r="N4" s="124"/>
      <c r="O4" s="124"/>
    </row>
    <row r="5" spans="1:15" ht="15" customHeight="1">
      <c r="A5" s="76" t="s">
        <v>162</v>
      </c>
      <c r="B5" s="76"/>
      <c r="C5" s="82" t="s">
        <v>163</v>
      </c>
      <c r="D5" s="112" t="s">
        <v>161</v>
      </c>
      <c r="E5" s="114"/>
      <c r="F5" s="114"/>
      <c r="G5" s="114"/>
      <c r="H5" s="114"/>
      <c r="I5" s="114"/>
      <c r="J5" s="114"/>
      <c r="K5" s="114"/>
      <c r="L5" s="114"/>
      <c r="M5" s="114"/>
      <c r="N5" s="114"/>
      <c r="O5" s="114"/>
    </row>
    <row r="6" spans="1:15" ht="15" customHeight="1">
      <c r="A6" s="76"/>
      <c r="B6" s="61"/>
      <c r="C6" s="61"/>
      <c r="D6" s="61"/>
      <c r="E6" s="76" t="s">
        <v>160</v>
      </c>
      <c r="F6" s="112" t="s">
        <v>159</v>
      </c>
      <c r="G6" s="113"/>
      <c r="H6" s="113"/>
      <c r="I6" s="113"/>
      <c r="J6" s="113"/>
      <c r="K6" s="113"/>
      <c r="L6" s="113"/>
      <c r="M6" s="113"/>
      <c r="N6" s="113"/>
      <c r="O6" s="113"/>
    </row>
    <row r="7" spans="1:15" ht="15" customHeight="1">
      <c r="A7" s="76"/>
      <c r="B7" s="76"/>
      <c r="C7" s="76"/>
      <c r="D7" s="125"/>
      <c r="E7" s="126"/>
      <c r="F7" s="126"/>
      <c r="G7" s="126"/>
      <c r="H7" s="126"/>
      <c r="I7" s="126"/>
      <c r="J7" s="125"/>
      <c r="K7" s="126"/>
      <c r="L7" s="126"/>
      <c r="M7" s="126"/>
      <c r="N7" s="126"/>
      <c r="O7" s="126"/>
    </row>
    <row r="8" spans="1:15" ht="114.75" customHeight="1">
      <c r="A8" s="121" t="s">
        <v>12</v>
      </c>
      <c r="B8" s="115" t="s">
        <v>13</v>
      </c>
      <c r="C8" s="117" t="s">
        <v>20</v>
      </c>
      <c r="D8" s="75" t="s">
        <v>107</v>
      </c>
      <c r="E8" s="77" t="s">
        <v>123</v>
      </c>
      <c r="F8" s="120" t="s">
        <v>14</v>
      </c>
      <c r="G8" s="120"/>
      <c r="H8" s="120"/>
      <c r="I8" s="119" t="s">
        <v>17</v>
      </c>
      <c r="J8" s="89" t="s">
        <v>107</v>
      </c>
      <c r="K8" s="91" t="s">
        <v>123</v>
      </c>
      <c r="L8" s="120" t="s">
        <v>14</v>
      </c>
      <c r="M8" s="120"/>
      <c r="N8" s="119" t="s">
        <v>18</v>
      </c>
      <c r="O8" s="119" t="s">
        <v>19</v>
      </c>
    </row>
    <row r="9" spans="1:15" ht="12.75">
      <c r="A9" s="122"/>
      <c r="B9" s="116"/>
      <c r="C9" s="118"/>
      <c r="D9" s="28" t="s">
        <v>15</v>
      </c>
      <c r="E9" s="28" t="s">
        <v>15</v>
      </c>
      <c r="F9" s="28" t="s">
        <v>15</v>
      </c>
      <c r="G9" s="28" t="s">
        <v>16</v>
      </c>
      <c r="H9" s="28" t="s">
        <v>66</v>
      </c>
      <c r="I9" s="119"/>
      <c r="J9" s="28" t="s">
        <v>15</v>
      </c>
      <c r="K9" s="28" t="s">
        <v>15</v>
      </c>
      <c r="L9" s="28" t="s">
        <v>15</v>
      </c>
      <c r="M9" s="28" t="s">
        <v>16</v>
      </c>
      <c r="N9" s="119"/>
      <c r="O9" s="119"/>
    </row>
    <row r="10" spans="1:20" ht="13.5" customHeight="1">
      <c r="A10" s="39">
        <v>1</v>
      </c>
      <c r="B10" s="53"/>
      <c r="C10" s="83"/>
      <c r="D10" s="30">
        <f>(('7.A.-Ürün Notu'!P32)+('7.B.-Ürün Notu'!R32))/2</f>
        <v>28.5</v>
      </c>
      <c r="E10" s="31">
        <f>'7.C.-Ürün Notu'!R32</f>
        <v>65</v>
      </c>
      <c r="F10" s="32">
        <f>'GÖZ.FORM1'!S35</f>
        <v>86</v>
      </c>
      <c r="G10" s="32">
        <f>'GÖZ.FORM2'!T35</f>
        <v>70</v>
      </c>
      <c r="H10" s="32">
        <f>'GÖZ.FORM3'!U35</f>
        <v>78</v>
      </c>
      <c r="I10" s="33">
        <f>(D10+E10+(F10+G10+H10)/3)/3</f>
        <v>57.166666666666664</v>
      </c>
      <c r="J10" s="90">
        <f>'7.Ç.-Ürün Notu'!M32</f>
        <v>83</v>
      </c>
      <c r="K10" s="92">
        <f>'7.D.-Ürün Notu'!O32</f>
        <v>67</v>
      </c>
      <c r="L10" s="32">
        <f>'GÖZ.FORM4'!O35</f>
        <v>93</v>
      </c>
      <c r="M10" s="32">
        <f>'GÖZ.FORM5'!O35</f>
        <v>92</v>
      </c>
      <c r="N10" s="33">
        <f>(J10+K10+(L10+M10)/2)/3</f>
        <v>80.83333333333333</v>
      </c>
      <c r="O10" s="33">
        <f>AVERAGE(I10,N10)</f>
        <v>69</v>
      </c>
      <c r="T10" s="19"/>
    </row>
    <row r="11" spans="1:20" ht="13.5" customHeight="1">
      <c r="A11" s="39">
        <v>2</v>
      </c>
      <c r="B11" s="53"/>
      <c r="C11" s="83"/>
      <c r="D11" s="30">
        <f>(('7.A.-Ürün Notu'!P33)+('7.B.-Ürün Notu'!R33))/2</f>
        <v>0</v>
      </c>
      <c r="E11" s="31">
        <f>'7.C.-Ürün Notu'!R33</f>
        <v>0</v>
      </c>
      <c r="F11" s="32">
        <f>'GÖZ.FORM1'!S36</f>
        <v>0</v>
      </c>
      <c r="G11" s="32">
        <f>'GÖZ.FORM2'!T36</f>
        <v>0</v>
      </c>
      <c r="H11" s="32">
        <f>'GÖZ.FORM3'!U36</f>
        <v>0</v>
      </c>
      <c r="I11" s="33">
        <f aca="true" t="shared" si="0" ref="I11:I39">(D11+E11+(F11+G11+H11)/3)/3</f>
        <v>0</v>
      </c>
      <c r="J11" s="90">
        <f>'7.Ç.-Ürün Notu'!M33</f>
        <v>0</v>
      </c>
      <c r="K11" s="92">
        <f>'7.D.-Ürün Notu'!O33</f>
        <v>0</v>
      </c>
      <c r="L11" s="32">
        <f>'GÖZ.FORM4'!O36</f>
        <v>0</v>
      </c>
      <c r="M11" s="32">
        <f>'GÖZ.FORM5'!O36</f>
        <v>0</v>
      </c>
      <c r="N11" s="33">
        <f aca="true" t="shared" si="1" ref="N11:N39">(J11+K11+(L11+M11)/2)/3</f>
        <v>0</v>
      </c>
      <c r="O11" s="33">
        <f aca="true" t="shared" si="2" ref="O11:O39">AVERAGE(I11,N11)</f>
        <v>0</v>
      </c>
      <c r="T11" s="19"/>
    </row>
    <row r="12" spans="1:20" ht="13.5" customHeight="1">
      <c r="A12" s="39">
        <v>3</v>
      </c>
      <c r="B12" s="53"/>
      <c r="C12" s="83"/>
      <c r="D12" s="30">
        <f>(('7.A.-Ürün Notu'!P34)+('7.B.-Ürün Notu'!R34))/2</f>
        <v>0</v>
      </c>
      <c r="E12" s="31">
        <f>'7.C.-Ürün Notu'!R34</f>
        <v>0</v>
      </c>
      <c r="F12" s="32">
        <f>'GÖZ.FORM1'!S37</f>
        <v>0</v>
      </c>
      <c r="G12" s="32">
        <f>'GÖZ.FORM2'!T37</f>
        <v>0</v>
      </c>
      <c r="H12" s="32">
        <f>'GÖZ.FORM3'!U37</f>
        <v>0</v>
      </c>
      <c r="I12" s="33">
        <f t="shared" si="0"/>
        <v>0</v>
      </c>
      <c r="J12" s="90">
        <f>'7.Ç.-Ürün Notu'!M34</f>
        <v>0</v>
      </c>
      <c r="K12" s="92">
        <f>'7.D.-Ürün Notu'!O34</f>
        <v>0</v>
      </c>
      <c r="L12" s="32">
        <f>'GÖZ.FORM4'!O37</f>
        <v>0</v>
      </c>
      <c r="M12" s="32">
        <f>'GÖZ.FORM5'!O37</f>
        <v>0</v>
      </c>
      <c r="N12" s="33">
        <f t="shared" si="1"/>
        <v>0</v>
      </c>
      <c r="O12" s="33">
        <f t="shared" si="2"/>
        <v>0</v>
      </c>
      <c r="T12" s="19"/>
    </row>
    <row r="13" spans="1:20" ht="13.5" customHeight="1">
      <c r="A13" s="39">
        <v>4</v>
      </c>
      <c r="B13" s="53"/>
      <c r="C13" s="83"/>
      <c r="D13" s="30">
        <f>(('7.A.-Ürün Notu'!P35)+('7.B.-Ürün Notu'!R35))/2</f>
        <v>0</v>
      </c>
      <c r="E13" s="31">
        <f>'7.C.-Ürün Notu'!R35</f>
        <v>0</v>
      </c>
      <c r="F13" s="32">
        <f>'GÖZ.FORM1'!S38</f>
        <v>0</v>
      </c>
      <c r="G13" s="32">
        <f>'GÖZ.FORM2'!T38</f>
        <v>0</v>
      </c>
      <c r="H13" s="32">
        <f>'GÖZ.FORM3'!U38</f>
        <v>0</v>
      </c>
      <c r="I13" s="33">
        <f t="shared" si="0"/>
        <v>0</v>
      </c>
      <c r="J13" s="90">
        <f>'7.Ç.-Ürün Notu'!M35</f>
        <v>0</v>
      </c>
      <c r="K13" s="92">
        <f>'7.D.-Ürün Notu'!O35</f>
        <v>0</v>
      </c>
      <c r="L13" s="32">
        <f>'GÖZ.FORM4'!O38</f>
        <v>0</v>
      </c>
      <c r="M13" s="32">
        <f>'GÖZ.FORM5'!O38</f>
        <v>0</v>
      </c>
      <c r="N13" s="33">
        <f t="shared" si="1"/>
        <v>0</v>
      </c>
      <c r="O13" s="33">
        <f t="shared" si="2"/>
        <v>0</v>
      </c>
      <c r="T13" s="19"/>
    </row>
    <row r="14" spans="1:20" ht="13.5" customHeight="1">
      <c r="A14" s="39">
        <v>5</v>
      </c>
      <c r="B14" s="53"/>
      <c r="C14" s="83"/>
      <c r="D14" s="30">
        <f>(('7.A.-Ürün Notu'!P36)+('7.B.-Ürün Notu'!R36))/2</f>
        <v>0</v>
      </c>
      <c r="E14" s="31">
        <f>'7.C.-Ürün Notu'!R36</f>
        <v>0</v>
      </c>
      <c r="F14" s="32">
        <f>'GÖZ.FORM1'!S39</f>
        <v>0</v>
      </c>
      <c r="G14" s="32">
        <f>'GÖZ.FORM2'!T39</f>
        <v>0</v>
      </c>
      <c r="H14" s="32">
        <f>'GÖZ.FORM3'!U39</f>
        <v>0</v>
      </c>
      <c r="I14" s="33">
        <f t="shared" si="0"/>
        <v>0</v>
      </c>
      <c r="J14" s="90">
        <f>'7.Ç.-Ürün Notu'!M36</f>
        <v>0</v>
      </c>
      <c r="K14" s="92">
        <f>'7.D.-Ürün Notu'!O36</f>
        <v>0</v>
      </c>
      <c r="L14" s="32">
        <f>'GÖZ.FORM4'!O39</f>
        <v>0</v>
      </c>
      <c r="M14" s="32">
        <f>'GÖZ.FORM5'!O39</f>
        <v>0</v>
      </c>
      <c r="N14" s="33">
        <f t="shared" si="1"/>
        <v>0</v>
      </c>
      <c r="O14" s="33">
        <f t="shared" si="2"/>
        <v>0</v>
      </c>
      <c r="T14" s="19"/>
    </row>
    <row r="15" spans="1:20" ht="13.5" customHeight="1">
      <c r="A15" s="39">
        <v>6</v>
      </c>
      <c r="B15" s="53"/>
      <c r="C15" s="83"/>
      <c r="D15" s="30">
        <f>(('7.A.-Ürün Notu'!P37)+('7.B.-Ürün Notu'!R37))/2</f>
        <v>0</v>
      </c>
      <c r="E15" s="31">
        <f>'7.C.-Ürün Notu'!R37</f>
        <v>0</v>
      </c>
      <c r="F15" s="32">
        <f>'GÖZ.FORM1'!S40</f>
        <v>0</v>
      </c>
      <c r="G15" s="32">
        <f>'GÖZ.FORM2'!T40</f>
        <v>0</v>
      </c>
      <c r="H15" s="32">
        <f>'GÖZ.FORM3'!U40</f>
        <v>0</v>
      </c>
      <c r="I15" s="33">
        <f t="shared" si="0"/>
        <v>0</v>
      </c>
      <c r="J15" s="90">
        <f>'7.Ç.-Ürün Notu'!M37</f>
        <v>0</v>
      </c>
      <c r="K15" s="92">
        <f>'7.D.-Ürün Notu'!O37</f>
        <v>0</v>
      </c>
      <c r="L15" s="32">
        <f>'GÖZ.FORM4'!O40</f>
        <v>0</v>
      </c>
      <c r="M15" s="32">
        <f>'GÖZ.FORM5'!O40</f>
        <v>0</v>
      </c>
      <c r="N15" s="33">
        <f t="shared" si="1"/>
        <v>0</v>
      </c>
      <c r="O15" s="33">
        <f t="shared" si="2"/>
        <v>0</v>
      </c>
      <c r="T15" s="19"/>
    </row>
    <row r="16" spans="1:20" ht="13.5" customHeight="1">
      <c r="A16" s="39">
        <v>7</v>
      </c>
      <c r="B16" s="54"/>
      <c r="C16" s="83"/>
      <c r="D16" s="30">
        <f>(('7.A.-Ürün Notu'!P38)+('7.B.-Ürün Notu'!R38))/2</f>
        <v>0</v>
      </c>
      <c r="E16" s="31">
        <f>'7.C.-Ürün Notu'!R38</f>
        <v>0</v>
      </c>
      <c r="F16" s="32">
        <f>'GÖZ.FORM1'!S41</f>
        <v>0</v>
      </c>
      <c r="G16" s="32">
        <f>'GÖZ.FORM2'!T41</f>
        <v>0</v>
      </c>
      <c r="H16" s="32">
        <f>'GÖZ.FORM3'!U41</f>
        <v>0</v>
      </c>
      <c r="I16" s="33">
        <f t="shared" si="0"/>
        <v>0</v>
      </c>
      <c r="J16" s="90">
        <f>'7.Ç.-Ürün Notu'!M38</f>
        <v>0</v>
      </c>
      <c r="K16" s="92">
        <f>'7.D.-Ürün Notu'!O38</f>
        <v>0</v>
      </c>
      <c r="L16" s="32">
        <f>'GÖZ.FORM4'!O41</f>
        <v>0</v>
      </c>
      <c r="M16" s="32">
        <f>'GÖZ.FORM5'!O41</f>
        <v>0</v>
      </c>
      <c r="N16" s="33">
        <f t="shared" si="1"/>
        <v>0</v>
      </c>
      <c r="O16" s="33">
        <f t="shared" si="2"/>
        <v>0</v>
      </c>
      <c r="T16" s="19"/>
    </row>
    <row r="17" spans="1:20" ht="13.5" customHeight="1">
      <c r="A17" s="39">
        <v>8</v>
      </c>
      <c r="B17" s="54"/>
      <c r="C17" s="83"/>
      <c r="D17" s="30">
        <f>(('7.A.-Ürün Notu'!P39)+('7.B.-Ürün Notu'!R39))/2</f>
        <v>0</v>
      </c>
      <c r="E17" s="31">
        <f>'7.C.-Ürün Notu'!R39</f>
        <v>0</v>
      </c>
      <c r="F17" s="32">
        <f>'GÖZ.FORM1'!S42</f>
        <v>0</v>
      </c>
      <c r="G17" s="32">
        <f>'GÖZ.FORM2'!T42</f>
        <v>0</v>
      </c>
      <c r="H17" s="32">
        <f>'GÖZ.FORM3'!U42</f>
        <v>0</v>
      </c>
      <c r="I17" s="33">
        <f t="shared" si="0"/>
        <v>0</v>
      </c>
      <c r="J17" s="90">
        <f>'7.Ç.-Ürün Notu'!M39</f>
        <v>0</v>
      </c>
      <c r="K17" s="92">
        <f>'7.D.-Ürün Notu'!O39</f>
        <v>0</v>
      </c>
      <c r="L17" s="32">
        <f>'GÖZ.FORM4'!O42</f>
        <v>0</v>
      </c>
      <c r="M17" s="32">
        <f>'GÖZ.FORM5'!O42</f>
        <v>0</v>
      </c>
      <c r="N17" s="33">
        <f t="shared" si="1"/>
        <v>0</v>
      </c>
      <c r="O17" s="33">
        <f t="shared" si="2"/>
        <v>0</v>
      </c>
      <c r="T17" s="19"/>
    </row>
    <row r="18" spans="1:20" ht="13.5" customHeight="1">
      <c r="A18" s="39">
        <v>9</v>
      </c>
      <c r="B18" s="54"/>
      <c r="C18" s="83"/>
      <c r="D18" s="30">
        <f>(('7.A.-Ürün Notu'!P40)+('7.B.-Ürün Notu'!R40))/2</f>
        <v>0</v>
      </c>
      <c r="E18" s="31">
        <f>'7.C.-Ürün Notu'!R40</f>
        <v>0</v>
      </c>
      <c r="F18" s="32">
        <f>'GÖZ.FORM1'!S43</f>
        <v>0</v>
      </c>
      <c r="G18" s="32">
        <f>'GÖZ.FORM2'!T43</f>
        <v>0</v>
      </c>
      <c r="H18" s="32">
        <f>'GÖZ.FORM3'!U43</f>
        <v>0</v>
      </c>
      <c r="I18" s="33">
        <f t="shared" si="0"/>
        <v>0</v>
      </c>
      <c r="J18" s="90">
        <f>'7.Ç.-Ürün Notu'!M40</f>
        <v>0</v>
      </c>
      <c r="K18" s="92">
        <f>'7.D.-Ürün Notu'!O40</f>
        <v>0</v>
      </c>
      <c r="L18" s="32">
        <f>'GÖZ.FORM4'!O43</f>
        <v>0</v>
      </c>
      <c r="M18" s="32">
        <f>'GÖZ.FORM5'!O43</f>
        <v>0</v>
      </c>
      <c r="N18" s="33">
        <f t="shared" si="1"/>
        <v>0</v>
      </c>
      <c r="O18" s="33">
        <f t="shared" si="2"/>
        <v>0</v>
      </c>
      <c r="T18" s="19"/>
    </row>
    <row r="19" spans="1:20" ht="13.5" customHeight="1">
      <c r="A19" s="39">
        <v>10</v>
      </c>
      <c r="B19" s="54"/>
      <c r="C19" s="83"/>
      <c r="D19" s="30">
        <f>(('7.A.-Ürün Notu'!P41)+('7.B.-Ürün Notu'!R41))/2</f>
        <v>0</v>
      </c>
      <c r="E19" s="31">
        <f>'7.C.-Ürün Notu'!R41</f>
        <v>0</v>
      </c>
      <c r="F19" s="32">
        <f>'GÖZ.FORM1'!S44</f>
        <v>0</v>
      </c>
      <c r="G19" s="32">
        <f>'GÖZ.FORM2'!T44</f>
        <v>0</v>
      </c>
      <c r="H19" s="32">
        <f>'GÖZ.FORM3'!U44</f>
        <v>0</v>
      </c>
      <c r="I19" s="33">
        <f t="shared" si="0"/>
        <v>0</v>
      </c>
      <c r="J19" s="90">
        <f>'7.Ç.-Ürün Notu'!M41</f>
        <v>0</v>
      </c>
      <c r="K19" s="92">
        <f>'7.D.-Ürün Notu'!O41</f>
        <v>0</v>
      </c>
      <c r="L19" s="32">
        <f>'GÖZ.FORM4'!O44</f>
        <v>0</v>
      </c>
      <c r="M19" s="32">
        <f>'GÖZ.FORM5'!O44</f>
        <v>0</v>
      </c>
      <c r="N19" s="33">
        <f t="shared" si="1"/>
        <v>0</v>
      </c>
      <c r="O19" s="33">
        <f t="shared" si="2"/>
        <v>0</v>
      </c>
      <c r="T19" s="19"/>
    </row>
    <row r="20" spans="1:20" ht="13.5" customHeight="1">
      <c r="A20" s="39">
        <v>11</v>
      </c>
      <c r="B20" s="54"/>
      <c r="C20" s="83"/>
      <c r="D20" s="30">
        <f>(('7.A.-Ürün Notu'!P42)+('7.B.-Ürün Notu'!R42))/2</f>
        <v>0</v>
      </c>
      <c r="E20" s="31">
        <f>'7.C.-Ürün Notu'!R42</f>
        <v>0</v>
      </c>
      <c r="F20" s="32">
        <f>'GÖZ.FORM1'!S45</f>
        <v>0</v>
      </c>
      <c r="G20" s="32">
        <f>'GÖZ.FORM2'!T45</f>
        <v>0</v>
      </c>
      <c r="H20" s="32">
        <f>'GÖZ.FORM3'!U45</f>
        <v>0</v>
      </c>
      <c r="I20" s="33">
        <f t="shared" si="0"/>
        <v>0</v>
      </c>
      <c r="J20" s="90">
        <f>'7.Ç.-Ürün Notu'!M42</f>
        <v>0</v>
      </c>
      <c r="K20" s="92">
        <f>'7.D.-Ürün Notu'!O42</f>
        <v>0</v>
      </c>
      <c r="L20" s="32">
        <f>'GÖZ.FORM4'!O45</f>
        <v>0</v>
      </c>
      <c r="M20" s="32">
        <f>'GÖZ.FORM5'!O45</f>
        <v>0</v>
      </c>
      <c r="N20" s="33">
        <f t="shared" si="1"/>
        <v>0</v>
      </c>
      <c r="O20" s="33">
        <f t="shared" si="2"/>
        <v>0</v>
      </c>
      <c r="T20" s="19"/>
    </row>
    <row r="21" spans="1:20" ht="13.5" customHeight="1">
      <c r="A21" s="39">
        <v>12</v>
      </c>
      <c r="B21" s="52"/>
      <c r="C21" s="83"/>
      <c r="D21" s="30">
        <f>(('7.A.-Ürün Notu'!P43)+('7.B.-Ürün Notu'!R43))/2</f>
        <v>0</v>
      </c>
      <c r="E21" s="31">
        <f>'7.C.-Ürün Notu'!R43</f>
        <v>0</v>
      </c>
      <c r="F21" s="32">
        <f>'GÖZ.FORM1'!S46</f>
        <v>0</v>
      </c>
      <c r="G21" s="32">
        <f>'GÖZ.FORM2'!T46</f>
        <v>0</v>
      </c>
      <c r="H21" s="32">
        <f>'GÖZ.FORM3'!U46</f>
        <v>0</v>
      </c>
      <c r="I21" s="33">
        <f t="shared" si="0"/>
        <v>0</v>
      </c>
      <c r="J21" s="90">
        <f>'7.Ç.-Ürün Notu'!M43</f>
        <v>0</v>
      </c>
      <c r="K21" s="92">
        <f>'7.D.-Ürün Notu'!O43</f>
        <v>0</v>
      </c>
      <c r="L21" s="32">
        <f>'GÖZ.FORM4'!O46</f>
        <v>0</v>
      </c>
      <c r="M21" s="32">
        <f>'GÖZ.FORM5'!O46</f>
        <v>0</v>
      </c>
      <c r="N21" s="33">
        <f t="shared" si="1"/>
        <v>0</v>
      </c>
      <c r="O21" s="33">
        <f t="shared" si="2"/>
        <v>0</v>
      </c>
      <c r="T21" s="19"/>
    </row>
    <row r="22" spans="1:20" ht="13.5" customHeight="1">
      <c r="A22" s="39">
        <v>13</v>
      </c>
      <c r="B22" s="34"/>
      <c r="C22" s="84"/>
      <c r="D22" s="30">
        <f>(('7.A.-Ürün Notu'!P44)+('7.B.-Ürün Notu'!R44))/2</f>
        <v>0</v>
      </c>
      <c r="E22" s="31">
        <f>'7.C.-Ürün Notu'!R44</f>
        <v>0</v>
      </c>
      <c r="F22" s="32">
        <f>'GÖZ.FORM1'!S47</f>
        <v>0</v>
      </c>
      <c r="G22" s="32">
        <f>'GÖZ.FORM2'!T47</f>
        <v>0</v>
      </c>
      <c r="H22" s="32">
        <f>'GÖZ.FORM3'!U47</f>
        <v>0</v>
      </c>
      <c r="I22" s="33">
        <f t="shared" si="0"/>
        <v>0</v>
      </c>
      <c r="J22" s="90">
        <f>'7.Ç.-Ürün Notu'!M44</f>
        <v>0</v>
      </c>
      <c r="K22" s="92">
        <f>'7.D.-Ürün Notu'!O44</f>
        <v>0</v>
      </c>
      <c r="L22" s="32">
        <f>'GÖZ.FORM4'!O47</f>
        <v>0</v>
      </c>
      <c r="M22" s="32">
        <f>'GÖZ.FORM5'!O47</f>
        <v>0</v>
      </c>
      <c r="N22" s="33">
        <f t="shared" si="1"/>
        <v>0</v>
      </c>
      <c r="O22" s="33">
        <f t="shared" si="2"/>
        <v>0</v>
      </c>
      <c r="T22" s="19"/>
    </row>
    <row r="23" spans="1:20" ht="13.5" customHeight="1">
      <c r="A23" s="39">
        <v>14</v>
      </c>
      <c r="B23" s="34"/>
      <c r="C23" s="84"/>
      <c r="D23" s="30">
        <f>(('7.A.-Ürün Notu'!P45)+('7.B.-Ürün Notu'!R45))/2</f>
        <v>0</v>
      </c>
      <c r="E23" s="31">
        <f>'7.C.-Ürün Notu'!R45</f>
        <v>0</v>
      </c>
      <c r="F23" s="32">
        <f>'GÖZ.FORM1'!S48</f>
        <v>0</v>
      </c>
      <c r="G23" s="32">
        <f>'GÖZ.FORM2'!T48</f>
        <v>0</v>
      </c>
      <c r="H23" s="32">
        <f>'GÖZ.FORM3'!U48</f>
        <v>0</v>
      </c>
      <c r="I23" s="33">
        <f t="shared" si="0"/>
        <v>0</v>
      </c>
      <c r="J23" s="90">
        <f>'7.Ç.-Ürün Notu'!M45</f>
        <v>0</v>
      </c>
      <c r="K23" s="92">
        <f>'7.D.-Ürün Notu'!O45</f>
        <v>0</v>
      </c>
      <c r="L23" s="32">
        <f>'GÖZ.FORM4'!O48</f>
        <v>0</v>
      </c>
      <c r="M23" s="32">
        <f>'GÖZ.FORM5'!O48</f>
        <v>0</v>
      </c>
      <c r="N23" s="33">
        <f t="shared" si="1"/>
        <v>0</v>
      </c>
      <c r="O23" s="33">
        <f t="shared" si="2"/>
        <v>0</v>
      </c>
      <c r="T23" s="19"/>
    </row>
    <row r="24" spans="1:20" ht="13.5" customHeight="1">
      <c r="A24" s="39">
        <v>15</v>
      </c>
      <c r="B24" s="34"/>
      <c r="C24" s="84"/>
      <c r="D24" s="30">
        <f>(('7.A.-Ürün Notu'!P46)+('7.B.-Ürün Notu'!R46))/2</f>
        <v>0</v>
      </c>
      <c r="E24" s="31">
        <f>'7.C.-Ürün Notu'!R46</f>
        <v>0</v>
      </c>
      <c r="F24" s="32">
        <f>'GÖZ.FORM1'!S49</f>
        <v>0</v>
      </c>
      <c r="G24" s="32">
        <f>'GÖZ.FORM2'!T49</f>
        <v>0</v>
      </c>
      <c r="H24" s="32">
        <f>'GÖZ.FORM3'!U49</f>
        <v>0</v>
      </c>
      <c r="I24" s="33">
        <f t="shared" si="0"/>
        <v>0</v>
      </c>
      <c r="J24" s="90">
        <f>'7.Ç.-Ürün Notu'!M46</f>
        <v>0</v>
      </c>
      <c r="K24" s="92">
        <f>'7.D.-Ürün Notu'!O46</f>
        <v>0</v>
      </c>
      <c r="L24" s="32">
        <f>'GÖZ.FORM4'!O49</f>
        <v>0</v>
      </c>
      <c r="M24" s="32">
        <f>'GÖZ.FORM5'!O49</f>
        <v>0</v>
      </c>
      <c r="N24" s="33">
        <f t="shared" si="1"/>
        <v>0</v>
      </c>
      <c r="O24" s="33">
        <f t="shared" si="2"/>
        <v>0</v>
      </c>
      <c r="T24" s="19"/>
    </row>
    <row r="25" spans="1:20" ht="13.5" customHeight="1">
      <c r="A25" s="39">
        <v>16</v>
      </c>
      <c r="B25" s="34"/>
      <c r="C25" s="84"/>
      <c r="D25" s="30">
        <f>(('7.A.-Ürün Notu'!P47)+('7.B.-Ürün Notu'!R47))/2</f>
        <v>0</v>
      </c>
      <c r="E25" s="31">
        <f>'7.C.-Ürün Notu'!R47</f>
        <v>0</v>
      </c>
      <c r="F25" s="32">
        <f>'GÖZ.FORM1'!S50</f>
        <v>0</v>
      </c>
      <c r="G25" s="32">
        <f>'GÖZ.FORM2'!T50</f>
        <v>0</v>
      </c>
      <c r="H25" s="32">
        <f>'GÖZ.FORM3'!U50</f>
        <v>0</v>
      </c>
      <c r="I25" s="33">
        <f t="shared" si="0"/>
        <v>0</v>
      </c>
      <c r="J25" s="90">
        <f>'7.Ç.-Ürün Notu'!M47</f>
        <v>0</v>
      </c>
      <c r="K25" s="92">
        <f>'7.D.-Ürün Notu'!O47</f>
        <v>0</v>
      </c>
      <c r="L25" s="32">
        <f>'GÖZ.FORM4'!O50</f>
        <v>0</v>
      </c>
      <c r="M25" s="32">
        <f>'GÖZ.FORM5'!O50</f>
        <v>0</v>
      </c>
      <c r="N25" s="33">
        <f t="shared" si="1"/>
        <v>0</v>
      </c>
      <c r="O25" s="33">
        <f t="shared" si="2"/>
        <v>0</v>
      </c>
      <c r="T25" s="19"/>
    </row>
    <row r="26" spans="1:20" ht="13.5" customHeight="1">
      <c r="A26" s="39">
        <v>17</v>
      </c>
      <c r="B26" s="34"/>
      <c r="C26" s="84"/>
      <c r="D26" s="30">
        <f>(('7.A.-Ürün Notu'!P48)+('7.B.-Ürün Notu'!R48))/2</f>
        <v>0</v>
      </c>
      <c r="E26" s="31">
        <f>'7.C.-Ürün Notu'!R48</f>
        <v>0</v>
      </c>
      <c r="F26" s="32">
        <f>'GÖZ.FORM1'!S51</f>
        <v>0</v>
      </c>
      <c r="G26" s="32">
        <f>'GÖZ.FORM2'!T51</f>
        <v>0</v>
      </c>
      <c r="H26" s="32">
        <f>'GÖZ.FORM3'!U51</f>
        <v>0</v>
      </c>
      <c r="I26" s="33">
        <f t="shared" si="0"/>
        <v>0</v>
      </c>
      <c r="J26" s="90">
        <f>'7.Ç.-Ürün Notu'!M48</f>
        <v>0</v>
      </c>
      <c r="K26" s="92">
        <f>'7.D.-Ürün Notu'!O48</f>
        <v>0</v>
      </c>
      <c r="L26" s="32">
        <f>'GÖZ.FORM4'!O51</f>
        <v>0</v>
      </c>
      <c r="M26" s="32">
        <f>'GÖZ.FORM5'!O51</f>
        <v>0</v>
      </c>
      <c r="N26" s="33">
        <f t="shared" si="1"/>
        <v>0</v>
      </c>
      <c r="O26" s="33">
        <f t="shared" si="2"/>
        <v>0</v>
      </c>
      <c r="T26" s="19"/>
    </row>
    <row r="27" spans="1:20" ht="13.5" customHeight="1">
      <c r="A27" s="39">
        <v>18</v>
      </c>
      <c r="B27" s="34"/>
      <c r="C27" s="84"/>
      <c r="D27" s="30">
        <f>(('7.A.-Ürün Notu'!P49)+('7.B.-Ürün Notu'!R49))/2</f>
        <v>0</v>
      </c>
      <c r="E27" s="31">
        <f>'7.C.-Ürün Notu'!R49</f>
        <v>0</v>
      </c>
      <c r="F27" s="32">
        <f>'GÖZ.FORM1'!S52</f>
        <v>0</v>
      </c>
      <c r="G27" s="32">
        <f>'GÖZ.FORM2'!T52</f>
        <v>0</v>
      </c>
      <c r="H27" s="32">
        <f>'GÖZ.FORM3'!U52</f>
        <v>0</v>
      </c>
      <c r="I27" s="33">
        <f t="shared" si="0"/>
        <v>0</v>
      </c>
      <c r="J27" s="90">
        <f>'7.Ç.-Ürün Notu'!M49</f>
        <v>0</v>
      </c>
      <c r="K27" s="92">
        <f>'7.D.-Ürün Notu'!O49</f>
        <v>0</v>
      </c>
      <c r="L27" s="32">
        <f>'GÖZ.FORM4'!O52</f>
        <v>0</v>
      </c>
      <c r="M27" s="32">
        <f>'GÖZ.FORM5'!O52</f>
        <v>0</v>
      </c>
      <c r="N27" s="33">
        <f t="shared" si="1"/>
        <v>0</v>
      </c>
      <c r="O27" s="33">
        <f t="shared" si="2"/>
        <v>0</v>
      </c>
      <c r="T27" s="19"/>
    </row>
    <row r="28" spans="1:20" ht="13.5" customHeight="1">
      <c r="A28" s="39">
        <v>19</v>
      </c>
      <c r="B28" s="34"/>
      <c r="C28" s="84"/>
      <c r="D28" s="30">
        <f>(('7.A.-Ürün Notu'!P50)+('7.B.-Ürün Notu'!R50))/2</f>
        <v>0</v>
      </c>
      <c r="E28" s="31">
        <f>'7.C.-Ürün Notu'!R50</f>
        <v>0</v>
      </c>
      <c r="F28" s="32">
        <f>'GÖZ.FORM1'!S53</f>
        <v>0</v>
      </c>
      <c r="G28" s="32">
        <f>'GÖZ.FORM2'!T53</f>
        <v>0</v>
      </c>
      <c r="H28" s="32">
        <f>'GÖZ.FORM3'!U53</f>
        <v>0</v>
      </c>
      <c r="I28" s="33">
        <f t="shared" si="0"/>
        <v>0</v>
      </c>
      <c r="J28" s="90">
        <f>'7.Ç.-Ürün Notu'!M50</f>
        <v>0</v>
      </c>
      <c r="K28" s="92">
        <f>'7.D.-Ürün Notu'!O50</f>
        <v>0</v>
      </c>
      <c r="L28" s="32">
        <f>'GÖZ.FORM4'!O53</f>
        <v>0</v>
      </c>
      <c r="M28" s="32">
        <f>'GÖZ.FORM5'!O53</f>
        <v>0</v>
      </c>
      <c r="N28" s="33">
        <f t="shared" si="1"/>
        <v>0</v>
      </c>
      <c r="O28" s="33">
        <f t="shared" si="2"/>
        <v>0</v>
      </c>
      <c r="T28" s="19"/>
    </row>
    <row r="29" spans="1:20" ht="13.5" customHeight="1">
      <c r="A29" s="39">
        <v>20</v>
      </c>
      <c r="B29" s="34"/>
      <c r="C29" s="84"/>
      <c r="D29" s="30">
        <f>(('7.A.-Ürün Notu'!P51)+('7.B.-Ürün Notu'!R51))/2</f>
        <v>0</v>
      </c>
      <c r="E29" s="31">
        <f>'7.C.-Ürün Notu'!R51</f>
        <v>0</v>
      </c>
      <c r="F29" s="32">
        <f>'GÖZ.FORM1'!S54</f>
        <v>0</v>
      </c>
      <c r="G29" s="32">
        <f>'GÖZ.FORM2'!T54</f>
        <v>0</v>
      </c>
      <c r="H29" s="32">
        <f>'GÖZ.FORM3'!U54</f>
        <v>0</v>
      </c>
      <c r="I29" s="33">
        <f t="shared" si="0"/>
        <v>0</v>
      </c>
      <c r="J29" s="90">
        <f>'7.Ç.-Ürün Notu'!M51</f>
        <v>0</v>
      </c>
      <c r="K29" s="92">
        <f>'7.D.-Ürün Notu'!O51</f>
        <v>0</v>
      </c>
      <c r="L29" s="32">
        <f>'GÖZ.FORM4'!O54</f>
        <v>0</v>
      </c>
      <c r="M29" s="32">
        <f>'GÖZ.FORM5'!O54</f>
        <v>0</v>
      </c>
      <c r="N29" s="33">
        <f t="shared" si="1"/>
        <v>0</v>
      </c>
      <c r="O29" s="33">
        <f t="shared" si="2"/>
        <v>0</v>
      </c>
      <c r="T29" s="19"/>
    </row>
    <row r="30" spans="1:20" ht="13.5" customHeight="1">
      <c r="A30" s="39">
        <v>21</v>
      </c>
      <c r="B30" s="34"/>
      <c r="C30" s="84"/>
      <c r="D30" s="30">
        <f>(('7.A.-Ürün Notu'!P52)+('7.B.-Ürün Notu'!R52))/2</f>
        <v>0</v>
      </c>
      <c r="E30" s="31">
        <f>'7.C.-Ürün Notu'!R52</f>
        <v>0</v>
      </c>
      <c r="F30" s="32">
        <f>'GÖZ.FORM1'!S55</f>
        <v>0</v>
      </c>
      <c r="G30" s="32">
        <f>'GÖZ.FORM2'!T55</f>
        <v>0</v>
      </c>
      <c r="H30" s="32">
        <f>'GÖZ.FORM3'!U55</f>
        <v>0</v>
      </c>
      <c r="I30" s="33">
        <f t="shared" si="0"/>
        <v>0</v>
      </c>
      <c r="J30" s="90">
        <f>'7.Ç.-Ürün Notu'!M52</f>
        <v>0</v>
      </c>
      <c r="K30" s="92">
        <f>'7.D.-Ürün Notu'!O52</f>
        <v>0</v>
      </c>
      <c r="L30" s="32">
        <f>'GÖZ.FORM4'!O55</f>
        <v>0</v>
      </c>
      <c r="M30" s="32">
        <f>'GÖZ.FORM5'!O55</f>
        <v>0</v>
      </c>
      <c r="N30" s="33">
        <f t="shared" si="1"/>
        <v>0</v>
      </c>
      <c r="O30" s="33">
        <f t="shared" si="2"/>
        <v>0</v>
      </c>
      <c r="T30" s="19"/>
    </row>
    <row r="31" spans="1:20" ht="13.5" customHeight="1">
      <c r="A31" s="39">
        <v>22</v>
      </c>
      <c r="B31" s="34"/>
      <c r="C31" s="84"/>
      <c r="D31" s="30">
        <f>(('7.A.-Ürün Notu'!P53)+('7.B.-Ürün Notu'!R53))/2</f>
        <v>0</v>
      </c>
      <c r="E31" s="31">
        <f>'7.C.-Ürün Notu'!R53</f>
        <v>0</v>
      </c>
      <c r="F31" s="32">
        <f>'GÖZ.FORM1'!S56</f>
        <v>0</v>
      </c>
      <c r="G31" s="32">
        <f>'GÖZ.FORM2'!T56</f>
        <v>0</v>
      </c>
      <c r="H31" s="32">
        <f>'GÖZ.FORM3'!U56</f>
        <v>0</v>
      </c>
      <c r="I31" s="33">
        <f t="shared" si="0"/>
        <v>0</v>
      </c>
      <c r="J31" s="90">
        <f>'7.Ç.-Ürün Notu'!M53</f>
        <v>0</v>
      </c>
      <c r="K31" s="92">
        <f>'7.D.-Ürün Notu'!O53</f>
        <v>0</v>
      </c>
      <c r="L31" s="32">
        <f>'GÖZ.FORM4'!O56</f>
        <v>0</v>
      </c>
      <c r="M31" s="32">
        <f>'GÖZ.FORM5'!O56</f>
        <v>0</v>
      </c>
      <c r="N31" s="33">
        <f t="shared" si="1"/>
        <v>0</v>
      </c>
      <c r="O31" s="33">
        <f t="shared" si="2"/>
        <v>0</v>
      </c>
      <c r="T31" s="19"/>
    </row>
    <row r="32" spans="1:20" ht="13.5" customHeight="1">
      <c r="A32" s="39">
        <v>23</v>
      </c>
      <c r="B32" s="34"/>
      <c r="C32" s="84"/>
      <c r="D32" s="30">
        <f>(('7.A.-Ürün Notu'!P54)+('7.B.-Ürün Notu'!R54))/2</f>
        <v>0</v>
      </c>
      <c r="E32" s="31">
        <f>'7.C.-Ürün Notu'!R54</f>
        <v>0</v>
      </c>
      <c r="F32" s="32">
        <f>'GÖZ.FORM1'!S57</f>
        <v>0</v>
      </c>
      <c r="G32" s="32">
        <f>'GÖZ.FORM2'!T57</f>
        <v>0</v>
      </c>
      <c r="H32" s="32">
        <f>'GÖZ.FORM3'!U57</f>
        <v>0</v>
      </c>
      <c r="I32" s="33">
        <f t="shared" si="0"/>
        <v>0</v>
      </c>
      <c r="J32" s="90">
        <f>'7.Ç.-Ürün Notu'!M54</f>
        <v>0</v>
      </c>
      <c r="K32" s="92">
        <f>'7.D.-Ürün Notu'!O54</f>
        <v>0</v>
      </c>
      <c r="L32" s="32">
        <f>'GÖZ.FORM4'!O57</f>
        <v>0</v>
      </c>
      <c r="M32" s="32">
        <f>'GÖZ.FORM5'!O57</f>
        <v>0</v>
      </c>
      <c r="N32" s="33">
        <f t="shared" si="1"/>
        <v>0</v>
      </c>
      <c r="O32" s="33">
        <f t="shared" si="2"/>
        <v>0</v>
      </c>
      <c r="T32" s="19"/>
    </row>
    <row r="33" spans="1:20" ht="13.5" customHeight="1">
      <c r="A33" s="39">
        <v>24</v>
      </c>
      <c r="B33" s="34"/>
      <c r="C33" s="84"/>
      <c r="D33" s="30">
        <f>(('7.A.-Ürün Notu'!P55)+('7.B.-Ürün Notu'!R55))/2</f>
        <v>0</v>
      </c>
      <c r="E33" s="31">
        <f>'7.C.-Ürün Notu'!R55</f>
        <v>0</v>
      </c>
      <c r="F33" s="32">
        <f>'GÖZ.FORM1'!S58</f>
        <v>0</v>
      </c>
      <c r="G33" s="32">
        <f>'GÖZ.FORM2'!T58</f>
        <v>0</v>
      </c>
      <c r="H33" s="32">
        <f>'GÖZ.FORM3'!U58</f>
        <v>0</v>
      </c>
      <c r="I33" s="33">
        <f t="shared" si="0"/>
        <v>0</v>
      </c>
      <c r="J33" s="90">
        <f>'7.Ç.-Ürün Notu'!M55</f>
        <v>0</v>
      </c>
      <c r="K33" s="92">
        <f>'7.D.-Ürün Notu'!O55</f>
        <v>0</v>
      </c>
      <c r="L33" s="32">
        <f>'GÖZ.FORM4'!O58</f>
        <v>0</v>
      </c>
      <c r="M33" s="32">
        <f>'GÖZ.FORM5'!O58</f>
        <v>0</v>
      </c>
      <c r="N33" s="33">
        <f t="shared" si="1"/>
        <v>0</v>
      </c>
      <c r="O33" s="33">
        <f t="shared" si="2"/>
        <v>0</v>
      </c>
      <c r="T33" s="19"/>
    </row>
    <row r="34" spans="1:20" ht="13.5" customHeight="1">
      <c r="A34" s="39">
        <v>25</v>
      </c>
      <c r="B34" s="34"/>
      <c r="C34" s="84"/>
      <c r="D34" s="30">
        <f>(('7.A.-Ürün Notu'!P56)+('7.B.-Ürün Notu'!R56))/2</f>
        <v>0</v>
      </c>
      <c r="E34" s="31">
        <f>'7.C.-Ürün Notu'!R56</f>
        <v>0</v>
      </c>
      <c r="F34" s="32">
        <f>'GÖZ.FORM1'!S59</f>
        <v>0</v>
      </c>
      <c r="G34" s="32">
        <f>'GÖZ.FORM2'!T59</f>
        <v>0</v>
      </c>
      <c r="H34" s="32">
        <f>'GÖZ.FORM3'!U59</f>
        <v>0</v>
      </c>
      <c r="I34" s="33">
        <f t="shared" si="0"/>
        <v>0</v>
      </c>
      <c r="J34" s="90">
        <f>'7.Ç.-Ürün Notu'!M56</f>
        <v>0</v>
      </c>
      <c r="K34" s="92">
        <f>'7.D.-Ürün Notu'!O56</f>
        <v>0</v>
      </c>
      <c r="L34" s="32">
        <f>'GÖZ.FORM4'!O59</f>
        <v>0</v>
      </c>
      <c r="M34" s="32">
        <f>'GÖZ.FORM5'!O59</f>
        <v>0</v>
      </c>
      <c r="N34" s="33">
        <f t="shared" si="1"/>
        <v>0</v>
      </c>
      <c r="O34" s="33">
        <f t="shared" si="2"/>
        <v>0</v>
      </c>
      <c r="T34" s="19"/>
    </row>
    <row r="35" spans="1:20" ht="13.5" customHeight="1">
      <c r="A35" s="39">
        <v>26</v>
      </c>
      <c r="B35" s="34"/>
      <c r="C35" s="84"/>
      <c r="D35" s="30">
        <f>(('7.A.-Ürün Notu'!P57)+('7.B.-Ürün Notu'!R57))/2</f>
        <v>0</v>
      </c>
      <c r="E35" s="31">
        <f>'7.C.-Ürün Notu'!R57</f>
        <v>0</v>
      </c>
      <c r="F35" s="32">
        <f>'GÖZ.FORM1'!S60</f>
        <v>0</v>
      </c>
      <c r="G35" s="32">
        <f>'GÖZ.FORM2'!T60</f>
        <v>0</v>
      </c>
      <c r="H35" s="32">
        <f>'GÖZ.FORM3'!U60</f>
        <v>0</v>
      </c>
      <c r="I35" s="33">
        <f t="shared" si="0"/>
        <v>0</v>
      </c>
      <c r="J35" s="90">
        <f>'7.Ç.-Ürün Notu'!M57</f>
        <v>0</v>
      </c>
      <c r="K35" s="92">
        <f>'7.D.-Ürün Notu'!O57</f>
        <v>0</v>
      </c>
      <c r="L35" s="32">
        <f>'GÖZ.FORM4'!O60</f>
        <v>0</v>
      </c>
      <c r="M35" s="32">
        <f>'GÖZ.FORM5'!O60</f>
        <v>0</v>
      </c>
      <c r="N35" s="33">
        <f t="shared" si="1"/>
        <v>0</v>
      </c>
      <c r="O35" s="33">
        <f t="shared" si="2"/>
        <v>0</v>
      </c>
      <c r="T35" s="19"/>
    </row>
    <row r="36" spans="1:20" ht="13.5" customHeight="1">
      <c r="A36" s="39">
        <v>27</v>
      </c>
      <c r="B36" s="34"/>
      <c r="C36" s="84"/>
      <c r="D36" s="30">
        <f>(('7.A.-Ürün Notu'!P58)+('7.B.-Ürün Notu'!R58))/2</f>
        <v>0</v>
      </c>
      <c r="E36" s="31">
        <f>'7.C.-Ürün Notu'!R58</f>
        <v>0</v>
      </c>
      <c r="F36" s="32">
        <f>'GÖZ.FORM1'!S61</f>
        <v>0</v>
      </c>
      <c r="G36" s="32">
        <f>'GÖZ.FORM2'!T61</f>
        <v>0</v>
      </c>
      <c r="H36" s="32">
        <f>'GÖZ.FORM3'!U61</f>
        <v>0</v>
      </c>
      <c r="I36" s="33">
        <f t="shared" si="0"/>
        <v>0</v>
      </c>
      <c r="J36" s="90">
        <f>'7.Ç.-Ürün Notu'!M58</f>
        <v>0</v>
      </c>
      <c r="K36" s="92">
        <f>'7.D.-Ürün Notu'!O58</f>
        <v>0</v>
      </c>
      <c r="L36" s="32">
        <f>'GÖZ.FORM4'!O61</f>
        <v>0</v>
      </c>
      <c r="M36" s="32">
        <f>'GÖZ.FORM5'!O61</f>
        <v>0</v>
      </c>
      <c r="N36" s="33">
        <f t="shared" si="1"/>
        <v>0</v>
      </c>
      <c r="O36" s="33">
        <f t="shared" si="2"/>
        <v>0</v>
      </c>
      <c r="T36" s="19"/>
    </row>
    <row r="37" spans="1:20" ht="13.5" customHeight="1">
      <c r="A37" s="39">
        <v>28</v>
      </c>
      <c r="B37" s="34"/>
      <c r="C37" s="84"/>
      <c r="D37" s="30">
        <f>(('7.A.-Ürün Notu'!P59)+('7.B.-Ürün Notu'!R59))/2</f>
        <v>0</v>
      </c>
      <c r="E37" s="31">
        <f>'7.C.-Ürün Notu'!R59</f>
        <v>0</v>
      </c>
      <c r="F37" s="32">
        <f>'GÖZ.FORM1'!S62</f>
        <v>0</v>
      </c>
      <c r="G37" s="32">
        <f>'GÖZ.FORM2'!T62</f>
        <v>0</v>
      </c>
      <c r="H37" s="32">
        <f>'GÖZ.FORM3'!U62</f>
        <v>0</v>
      </c>
      <c r="I37" s="33">
        <f t="shared" si="0"/>
        <v>0</v>
      </c>
      <c r="J37" s="90">
        <f>'7.Ç.-Ürün Notu'!M59</f>
        <v>0</v>
      </c>
      <c r="K37" s="92">
        <f>'7.D.-Ürün Notu'!O59</f>
        <v>0</v>
      </c>
      <c r="L37" s="32">
        <f>'GÖZ.FORM4'!O62</f>
        <v>0</v>
      </c>
      <c r="M37" s="32">
        <f>'GÖZ.FORM5'!O62</f>
        <v>0</v>
      </c>
      <c r="N37" s="33">
        <f t="shared" si="1"/>
        <v>0</v>
      </c>
      <c r="O37" s="33">
        <f t="shared" si="2"/>
        <v>0</v>
      </c>
      <c r="T37" s="19"/>
    </row>
    <row r="38" spans="1:20" ht="13.5" customHeight="1">
      <c r="A38" s="39">
        <v>29</v>
      </c>
      <c r="B38" s="34"/>
      <c r="C38" s="84"/>
      <c r="D38" s="30">
        <f>(('7.A.-Ürün Notu'!P60)+('7.B.-Ürün Notu'!R60))/2</f>
        <v>0</v>
      </c>
      <c r="E38" s="31">
        <f>'7.C.-Ürün Notu'!R60</f>
        <v>0</v>
      </c>
      <c r="F38" s="32">
        <f>'GÖZ.FORM1'!S63</f>
        <v>0</v>
      </c>
      <c r="G38" s="32">
        <f>'GÖZ.FORM2'!T63</f>
        <v>0</v>
      </c>
      <c r="H38" s="32">
        <f>'GÖZ.FORM3'!U63</f>
        <v>0</v>
      </c>
      <c r="I38" s="33">
        <f t="shared" si="0"/>
        <v>0</v>
      </c>
      <c r="J38" s="90">
        <f>'7.Ç.-Ürün Notu'!M60</f>
        <v>0</v>
      </c>
      <c r="K38" s="92">
        <f>'7.D.-Ürün Notu'!O60</f>
        <v>0</v>
      </c>
      <c r="L38" s="32">
        <f>'GÖZ.FORM4'!O63</f>
        <v>0</v>
      </c>
      <c r="M38" s="32">
        <f>'GÖZ.FORM5'!O63</f>
        <v>0</v>
      </c>
      <c r="N38" s="33">
        <f t="shared" si="1"/>
        <v>0</v>
      </c>
      <c r="O38" s="33">
        <f t="shared" si="2"/>
        <v>0</v>
      </c>
      <c r="T38" s="19"/>
    </row>
    <row r="39" spans="1:15" ht="13.5" customHeight="1">
      <c r="A39" s="39">
        <v>30</v>
      </c>
      <c r="B39" s="34"/>
      <c r="C39" s="84"/>
      <c r="D39" s="30">
        <f>(('7.A.-Ürün Notu'!P61)+('7.B.-Ürün Notu'!R61))/2</f>
        <v>0</v>
      </c>
      <c r="E39" s="31">
        <f>'7.C.-Ürün Notu'!R61</f>
        <v>0</v>
      </c>
      <c r="F39" s="32">
        <f>'GÖZ.FORM1'!S64</f>
        <v>0</v>
      </c>
      <c r="G39" s="32">
        <f>'GÖZ.FORM2'!T64</f>
        <v>0</v>
      </c>
      <c r="H39" s="32">
        <f>'GÖZ.FORM3'!U64</f>
        <v>0</v>
      </c>
      <c r="I39" s="33">
        <f t="shared" si="0"/>
        <v>0</v>
      </c>
      <c r="J39" s="90">
        <f>'7.Ç.-Ürün Notu'!M61</f>
        <v>0</v>
      </c>
      <c r="K39" s="92">
        <f>'7.D.-Ürün Notu'!O61</f>
        <v>0</v>
      </c>
      <c r="L39" s="32">
        <f>'GÖZ.FORM4'!O64</f>
        <v>0</v>
      </c>
      <c r="M39" s="32">
        <f>'GÖZ.FORM5'!O64</f>
        <v>0</v>
      </c>
      <c r="N39" s="33">
        <f t="shared" si="1"/>
        <v>0</v>
      </c>
      <c r="O39" s="33">
        <f t="shared" si="2"/>
        <v>0</v>
      </c>
    </row>
    <row r="41" spans="1:13" ht="12.75">
      <c r="A41" s="110" t="s">
        <v>28</v>
      </c>
      <c r="B41" s="111"/>
      <c r="C41" s="111"/>
      <c r="D41" s="111"/>
      <c r="E41" s="111"/>
      <c r="J41" s="110" t="s">
        <v>68</v>
      </c>
      <c r="K41" s="110"/>
      <c r="L41" s="110"/>
      <c r="M41" s="110"/>
    </row>
    <row r="42" spans="3:13" ht="12.75">
      <c r="C42" s="8"/>
      <c r="J42" s="110"/>
      <c r="K42" s="110"/>
      <c r="L42" s="110"/>
      <c r="M42" s="110"/>
    </row>
    <row r="43" spans="1:13" ht="12.75">
      <c r="A43" s="110" t="s">
        <v>21</v>
      </c>
      <c r="B43" s="111"/>
      <c r="C43" s="111"/>
      <c r="D43" s="111"/>
      <c r="E43" s="111"/>
      <c r="J43" s="110" t="s">
        <v>22</v>
      </c>
      <c r="K43" s="110"/>
      <c r="L43" s="110"/>
      <c r="M43" s="110"/>
    </row>
  </sheetData>
  <sheetProtection password="8AC5" sheet="1"/>
  <protectedRanges>
    <protectedRange sqref="C5 E6 B10:C39 A41 J41" name="Aralık2"/>
    <protectedRange sqref="A4" name="Aralık1"/>
  </protectedRanges>
  <mergeCells count="20">
    <mergeCell ref="A2:O2"/>
    <mergeCell ref="A3:O3"/>
    <mergeCell ref="A4:O4"/>
    <mergeCell ref="D7:I7"/>
    <mergeCell ref="J7:O7"/>
    <mergeCell ref="J43:M43"/>
    <mergeCell ref="J41:M41"/>
    <mergeCell ref="J42:M42"/>
    <mergeCell ref="I8:I9"/>
    <mergeCell ref="N8:N9"/>
    <mergeCell ref="A43:E43"/>
    <mergeCell ref="A41:E41"/>
    <mergeCell ref="F6:O6"/>
    <mergeCell ref="D5:O5"/>
    <mergeCell ref="B8:B9"/>
    <mergeCell ref="C8:C9"/>
    <mergeCell ref="O8:O9"/>
    <mergeCell ref="F8:H8"/>
    <mergeCell ref="L8:M8"/>
    <mergeCell ref="A8:A9"/>
  </mergeCells>
  <printOptions verticalCentered="1"/>
  <pageMargins left="0.15748031496062992" right="0.15748031496062992" top="0.3937007874015748" bottom="0.7874015748031497" header="0" footer="0"/>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4"/>
  </sheetPr>
  <dimension ref="B2:AN65"/>
  <sheetViews>
    <sheetView tabSelected="1" zoomScalePageLayoutView="0" workbookViewId="0" topLeftCell="A5">
      <selection activeCell="D34" sqref="D34"/>
    </sheetView>
  </sheetViews>
  <sheetFormatPr defaultColWidth="9.00390625" defaultRowHeight="12.75"/>
  <cols>
    <col min="1" max="1" width="0.12890625" style="1" customWidth="1"/>
    <col min="2" max="2" width="3.875" style="1" customWidth="1"/>
    <col min="3" max="3" width="6.00390625" style="1" customWidth="1"/>
    <col min="4" max="4" width="25.375" style="1" customWidth="1"/>
    <col min="5" max="5" width="4.875" style="1" customWidth="1"/>
    <col min="6" max="6" width="5.375" style="1" customWidth="1"/>
    <col min="7" max="7" width="5.625" style="1" customWidth="1"/>
    <col min="8" max="8" width="5.75390625" style="1" customWidth="1"/>
    <col min="9" max="9" width="5.00390625" style="1" customWidth="1"/>
    <col min="10" max="10" width="5.25390625" style="1" customWidth="1"/>
    <col min="11" max="11" width="5.125" style="1" customWidth="1"/>
    <col min="12" max="12" width="5.375" style="1" customWidth="1"/>
    <col min="13" max="13" width="5.25390625" style="1" customWidth="1"/>
    <col min="14" max="14" width="5.00390625" style="1" customWidth="1"/>
    <col min="15" max="15" width="5.25390625" style="1" customWidth="1"/>
    <col min="16" max="16" width="6.875" style="1" customWidth="1"/>
    <col min="17" max="18" width="6.125" style="1" customWidth="1"/>
    <col min="19" max="19" width="6.875" style="1" customWidth="1"/>
    <col min="20" max="20" width="10.75390625" style="1" customWidth="1"/>
    <col min="21" max="24" width="4.75390625" style="1" customWidth="1"/>
    <col min="25" max="52" width="1.875" style="1" customWidth="1"/>
    <col min="53" max="16384" width="9.125" style="1" customWidth="1"/>
  </cols>
  <sheetData>
    <row r="1" ht="3" customHeight="1" hidden="1"/>
    <row r="2" spans="2:16" ht="12" customHeight="1">
      <c r="B2" s="2" t="s">
        <v>0</v>
      </c>
      <c r="C2" s="9"/>
      <c r="D2" s="157" t="str">
        <f>'NOT ÇİZELGESİ'!A4</f>
        <v>…………….. ORTAOKULU</v>
      </c>
      <c r="E2" s="158"/>
      <c r="F2" s="158"/>
      <c r="G2" s="158"/>
      <c r="H2" s="158"/>
      <c r="I2" s="159"/>
      <c r="J2" s="154" t="s">
        <v>24</v>
      </c>
      <c r="K2" s="155"/>
      <c r="L2" s="155"/>
      <c r="M2" s="156"/>
      <c r="N2" s="160" t="str">
        <f>'NOT ÇİZELGESİ'!C5</f>
        <v>2017 / 2018</v>
      </c>
      <c r="O2" s="161"/>
      <c r="P2" s="162"/>
    </row>
    <row r="3" spans="2:16" ht="14.25" customHeight="1">
      <c r="B3" s="163" t="s">
        <v>1</v>
      </c>
      <c r="C3" s="158"/>
      <c r="D3" s="158"/>
      <c r="E3" s="158"/>
      <c r="F3" s="158"/>
      <c r="G3" s="158"/>
      <c r="H3" s="158"/>
      <c r="I3" s="159"/>
      <c r="J3" s="154" t="s">
        <v>25</v>
      </c>
      <c r="K3" s="155"/>
      <c r="L3" s="155"/>
      <c r="M3" s="156"/>
      <c r="N3" s="164"/>
      <c r="O3" s="161"/>
      <c r="P3" s="162"/>
    </row>
    <row r="4" spans="2:16" ht="16.5" customHeight="1">
      <c r="B4" s="172" t="s">
        <v>10</v>
      </c>
      <c r="C4" s="173"/>
      <c r="D4" s="173"/>
      <c r="E4" s="173"/>
      <c r="F4" s="173"/>
      <c r="G4" s="173"/>
      <c r="H4" s="173"/>
      <c r="I4" s="173"/>
      <c r="J4" s="173"/>
      <c r="K4" s="173"/>
      <c r="L4" s="173"/>
      <c r="M4" s="173"/>
      <c r="N4" s="173"/>
      <c r="O4" s="173"/>
      <c r="P4" s="174"/>
    </row>
    <row r="5" spans="2:16" ht="11.25" customHeight="1">
      <c r="B5" s="167" t="s">
        <v>3</v>
      </c>
      <c r="C5" s="167"/>
      <c r="D5" s="168" t="str">
        <f>'NOT ÇİZELGESİ'!E6</f>
        <v>7/A</v>
      </c>
      <c r="E5" s="165" t="s">
        <v>64</v>
      </c>
      <c r="F5" s="166"/>
      <c r="G5" s="166"/>
      <c r="H5" s="166"/>
      <c r="I5" s="166"/>
      <c r="J5" s="166"/>
      <c r="K5" s="166"/>
      <c r="L5" s="166"/>
      <c r="M5" s="166"/>
      <c r="N5" s="166"/>
      <c r="O5" s="166"/>
      <c r="P5" s="169" t="s">
        <v>8</v>
      </c>
    </row>
    <row r="6" spans="2:16" ht="10.5" customHeight="1">
      <c r="B6" s="167"/>
      <c r="C6" s="167"/>
      <c r="D6" s="168"/>
      <c r="E6" s="166"/>
      <c r="F6" s="166"/>
      <c r="G6" s="166"/>
      <c r="H6" s="166"/>
      <c r="I6" s="166"/>
      <c r="J6" s="166"/>
      <c r="K6" s="166"/>
      <c r="L6" s="166"/>
      <c r="M6" s="166"/>
      <c r="N6" s="166"/>
      <c r="O6" s="166"/>
      <c r="P6" s="170"/>
    </row>
    <row r="7" spans="2:16" ht="13.5" customHeight="1">
      <c r="B7" s="136" t="s">
        <v>63</v>
      </c>
      <c r="C7" s="137"/>
      <c r="D7" s="142" t="s">
        <v>164</v>
      </c>
      <c r="E7" s="193" t="s">
        <v>105</v>
      </c>
      <c r="F7" s="193"/>
      <c r="G7" s="193"/>
      <c r="H7" s="194"/>
      <c r="I7" s="194"/>
      <c r="J7" s="195" t="s">
        <v>165</v>
      </c>
      <c r="K7" s="196"/>
      <c r="L7" s="196"/>
      <c r="M7" s="196"/>
      <c r="N7" s="196"/>
      <c r="O7" s="137"/>
      <c r="P7" s="170"/>
    </row>
    <row r="8" spans="2:16" ht="13.5" customHeight="1">
      <c r="B8" s="138"/>
      <c r="C8" s="139"/>
      <c r="D8" s="143"/>
      <c r="E8" s="193"/>
      <c r="F8" s="193"/>
      <c r="G8" s="193"/>
      <c r="H8" s="194"/>
      <c r="I8" s="194"/>
      <c r="J8" s="197"/>
      <c r="K8" s="198"/>
      <c r="L8" s="198"/>
      <c r="M8" s="198"/>
      <c r="N8" s="198"/>
      <c r="O8" s="141"/>
      <c r="P8" s="170"/>
    </row>
    <row r="9" spans="2:16" ht="15.75" customHeight="1">
      <c r="B9" s="138"/>
      <c r="C9" s="139"/>
      <c r="D9" s="143"/>
      <c r="E9" s="127" t="s">
        <v>84</v>
      </c>
      <c r="F9" s="147" t="s">
        <v>85</v>
      </c>
      <c r="G9" s="127" t="s">
        <v>86</v>
      </c>
      <c r="H9" s="147" t="s">
        <v>87</v>
      </c>
      <c r="I9" s="148" t="s">
        <v>102</v>
      </c>
      <c r="J9" s="151" t="s">
        <v>69</v>
      </c>
      <c r="K9" s="127" t="s">
        <v>70</v>
      </c>
      <c r="L9" s="130" t="s">
        <v>71</v>
      </c>
      <c r="M9" s="133" t="s">
        <v>72</v>
      </c>
      <c r="N9" s="134" t="s">
        <v>73</v>
      </c>
      <c r="O9" s="135" t="s">
        <v>102</v>
      </c>
      <c r="P9" s="170"/>
    </row>
    <row r="10" spans="2:40" ht="16.5" customHeight="1">
      <c r="B10" s="140"/>
      <c r="C10" s="141"/>
      <c r="D10" s="144"/>
      <c r="E10" s="145"/>
      <c r="F10" s="145"/>
      <c r="G10" s="145"/>
      <c r="H10" s="131"/>
      <c r="I10" s="149"/>
      <c r="J10" s="152"/>
      <c r="K10" s="128"/>
      <c r="L10" s="131"/>
      <c r="M10" s="128"/>
      <c r="N10" s="131"/>
      <c r="O10" s="128"/>
      <c r="P10" s="170"/>
      <c r="R10" s="10"/>
      <c r="S10" s="10"/>
      <c r="T10" s="10"/>
      <c r="U10" s="10"/>
      <c r="V10" s="10"/>
      <c r="W10" s="10"/>
      <c r="X10" s="10"/>
      <c r="Y10" s="10"/>
      <c r="Z10" s="10"/>
      <c r="AA10" s="10"/>
      <c r="AB10" s="10"/>
      <c r="AC10" s="10"/>
      <c r="AD10" s="10"/>
      <c r="AE10" s="10"/>
      <c r="AF10" s="10"/>
      <c r="AG10" s="10"/>
      <c r="AH10" s="10"/>
      <c r="AI10" s="10"/>
      <c r="AJ10" s="10"/>
      <c r="AK10" s="10"/>
      <c r="AL10" s="10"/>
      <c r="AM10" s="10"/>
      <c r="AN10" s="4"/>
    </row>
    <row r="11" spans="2:40" ht="27.75" customHeight="1">
      <c r="B11" s="181" t="s">
        <v>32</v>
      </c>
      <c r="C11" s="181"/>
      <c r="D11" s="69" t="s">
        <v>105</v>
      </c>
      <c r="E11" s="145"/>
      <c r="F11" s="145"/>
      <c r="G11" s="145"/>
      <c r="H11" s="131"/>
      <c r="I11" s="149"/>
      <c r="J11" s="152"/>
      <c r="K11" s="128"/>
      <c r="L11" s="131"/>
      <c r="M11" s="128"/>
      <c r="N11" s="131"/>
      <c r="O11" s="128"/>
      <c r="P11" s="170"/>
      <c r="R11" s="10"/>
      <c r="S11" s="10"/>
      <c r="T11" s="10"/>
      <c r="U11" s="10"/>
      <c r="V11" s="10"/>
      <c r="W11" s="10"/>
      <c r="X11" s="10"/>
      <c r="Y11" s="10"/>
      <c r="Z11" s="10"/>
      <c r="AA11" s="10"/>
      <c r="AB11" s="10"/>
      <c r="AC11" s="10"/>
      <c r="AD11" s="10"/>
      <c r="AE11" s="10"/>
      <c r="AF11" s="10"/>
      <c r="AG11" s="10"/>
      <c r="AH11" s="10"/>
      <c r="AI11" s="10"/>
      <c r="AJ11" s="10"/>
      <c r="AK11" s="10"/>
      <c r="AL11" s="10"/>
      <c r="AM11" s="10"/>
      <c r="AN11" s="4"/>
    </row>
    <row r="12" spans="2:40" ht="24" customHeight="1">
      <c r="B12" s="181"/>
      <c r="C12" s="181"/>
      <c r="D12" s="70" t="s">
        <v>106</v>
      </c>
      <c r="E12" s="145"/>
      <c r="F12" s="145"/>
      <c r="G12" s="145"/>
      <c r="H12" s="131"/>
      <c r="I12" s="149"/>
      <c r="J12" s="152"/>
      <c r="K12" s="128"/>
      <c r="L12" s="131"/>
      <c r="M12" s="128"/>
      <c r="N12" s="131"/>
      <c r="O12" s="128"/>
      <c r="P12" s="170"/>
      <c r="R12" s="10"/>
      <c r="S12" s="10"/>
      <c r="T12" s="10"/>
      <c r="U12" s="10"/>
      <c r="V12" s="10"/>
      <c r="W12" s="10"/>
      <c r="X12" s="10"/>
      <c r="Y12" s="10"/>
      <c r="Z12" s="10"/>
      <c r="AA12" s="10"/>
      <c r="AB12" s="10"/>
      <c r="AC12" s="10"/>
      <c r="AD12" s="10"/>
      <c r="AE12" s="10"/>
      <c r="AF12" s="10"/>
      <c r="AG12" s="10"/>
      <c r="AH12" s="10"/>
      <c r="AI12" s="10"/>
      <c r="AJ12" s="10"/>
      <c r="AK12" s="10"/>
      <c r="AL12" s="10"/>
      <c r="AM12" s="10"/>
      <c r="AN12" s="4"/>
    </row>
    <row r="13" spans="2:40" ht="12" customHeight="1">
      <c r="B13" s="175"/>
      <c r="C13" s="176"/>
      <c r="D13" s="177"/>
      <c r="E13" s="145"/>
      <c r="F13" s="145"/>
      <c r="G13" s="145"/>
      <c r="H13" s="131"/>
      <c r="I13" s="149"/>
      <c r="J13" s="152"/>
      <c r="K13" s="128"/>
      <c r="L13" s="131"/>
      <c r="M13" s="128"/>
      <c r="N13" s="131"/>
      <c r="O13" s="128"/>
      <c r="P13" s="170"/>
      <c r="R13" s="11"/>
      <c r="S13" s="11"/>
      <c r="T13" s="11"/>
      <c r="U13" s="11"/>
      <c r="V13" s="11"/>
      <c r="W13" s="11"/>
      <c r="X13" s="11"/>
      <c r="Y13" s="11"/>
      <c r="Z13" s="11"/>
      <c r="AA13" s="11"/>
      <c r="AB13" s="11"/>
      <c r="AC13" s="11"/>
      <c r="AD13" s="11"/>
      <c r="AE13" s="11"/>
      <c r="AF13" s="11"/>
      <c r="AG13" s="11"/>
      <c r="AH13" s="11"/>
      <c r="AI13" s="11"/>
      <c r="AJ13" s="11"/>
      <c r="AK13" s="11"/>
      <c r="AL13" s="11"/>
      <c r="AM13" s="11"/>
      <c r="AN13" s="4"/>
    </row>
    <row r="14" spans="2:40" ht="12" customHeight="1">
      <c r="B14" s="178"/>
      <c r="C14" s="179"/>
      <c r="D14" s="180"/>
      <c r="E14" s="145"/>
      <c r="F14" s="145"/>
      <c r="G14" s="145"/>
      <c r="H14" s="131"/>
      <c r="I14" s="149"/>
      <c r="J14" s="152"/>
      <c r="K14" s="128"/>
      <c r="L14" s="131"/>
      <c r="M14" s="128"/>
      <c r="N14" s="131"/>
      <c r="O14" s="128"/>
      <c r="P14" s="170"/>
      <c r="R14" s="10"/>
      <c r="S14" s="10"/>
      <c r="T14" s="10"/>
      <c r="U14" s="10"/>
      <c r="V14" s="10"/>
      <c r="W14" s="10"/>
      <c r="X14" s="10"/>
      <c r="Y14" s="10"/>
      <c r="Z14" s="10"/>
      <c r="AA14" s="10"/>
      <c r="AB14" s="10"/>
      <c r="AC14" s="10"/>
      <c r="AD14" s="10"/>
      <c r="AE14" s="10"/>
      <c r="AF14" s="10"/>
      <c r="AG14" s="10"/>
      <c r="AH14" s="10"/>
      <c r="AI14" s="10"/>
      <c r="AJ14" s="10"/>
      <c r="AK14" s="10"/>
      <c r="AL14" s="10"/>
      <c r="AM14" s="10"/>
      <c r="AN14" s="4"/>
    </row>
    <row r="15" spans="2:40" ht="12" customHeight="1">
      <c r="B15" s="188"/>
      <c r="C15" s="189"/>
      <c r="D15" s="43"/>
      <c r="E15" s="145"/>
      <c r="F15" s="145"/>
      <c r="G15" s="145"/>
      <c r="H15" s="131"/>
      <c r="I15" s="149"/>
      <c r="J15" s="152"/>
      <c r="K15" s="128"/>
      <c r="L15" s="131"/>
      <c r="M15" s="128"/>
      <c r="N15" s="131"/>
      <c r="O15" s="128"/>
      <c r="P15" s="170"/>
      <c r="R15" s="10"/>
      <c r="S15" s="10"/>
      <c r="T15" s="10"/>
      <c r="U15" s="10"/>
      <c r="V15" s="10"/>
      <c r="W15" s="10"/>
      <c r="X15" s="10"/>
      <c r="Y15" s="10"/>
      <c r="Z15" s="10"/>
      <c r="AA15" s="10"/>
      <c r="AB15" s="10"/>
      <c r="AC15" s="10"/>
      <c r="AD15" s="10"/>
      <c r="AE15" s="10"/>
      <c r="AF15" s="10"/>
      <c r="AG15" s="10"/>
      <c r="AH15" s="10"/>
      <c r="AI15" s="10"/>
      <c r="AJ15" s="10"/>
      <c r="AK15" s="10"/>
      <c r="AL15" s="10"/>
      <c r="AM15" s="10"/>
      <c r="AN15" s="4"/>
    </row>
    <row r="16" spans="2:40" ht="12" customHeight="1">
      <c r="B16" s="188"/>
      <c r="C16" s="189"/>
      <c r="D16" s="44"/>
      <c r="E16" s="145"/>
      <c r="F16" s="145"/>
      <c r="G16" s="145"/>
      <c r="H16" s="131"/>
      <c r="I16" s="149"/>
      <c r="J16" s="152"/>
      <c r="K16" s="128"/>
      <c r="L16" s="131"/>
      <c r="M16" s="128"/>
      <c r="N16" s="131"/>
      <c r="O16" s="128"/>
      <c r="P16" s="170"/>
      <c r="R16" s="10"/>
      <c r="S16" s="10"/>
      <c r="T16" s="10"/>
      <c r="U16" s="10"/>
      <c r="V16" s="10"/>
      <c r="W16" s="10"/>
      <c r="X16" s="10"/>
      <c r="Y16" s="10"/>
      <c r="Z16" s="10"/>
      <c r="AA16" s="10"/>
      <c r="AB16" s="10"/>
      <c r="AC16" s="10"/>
      <c r="AD16" s="10"/>
      <c r="AE16" s="10"/>
      <c r="AF16" s="10"/>
      <c r="AG16" s="10"/>
      <c r="AH16" s="10"/>
      <c r="AI16" s="10"/>
      <c r="AJ16" s="10"/>
      <c r="AK16" s="10"/>
      <c r="AL16" s="10"/>
      <c r="AM16" s="10"/>
      <c r="AN16" s="4"/>
    </row>
    <row r="17" spans="2:40" ht="12" customHeight="1">
      <c r="B17" s="188"/>
      <c r="C17" s="189"/>
      <c r="D17" s="43"/>
      <c r="E17" s="145"/>
      <c r="F17" s="145"/>
      <c r="G17" s="145"/>
      <c r="H17" s="131"/>
      <c r="I17" s="149"/>
      <c r="J17" s="152"/>
      <c r="K17" s="128"/>
      <c r="L17" s="131"/>
      <c r="M17" s="128"/>
      <c r="N17" s="131"/>
      <c r="O17" s="128"/>
      <c r="P17" s="170"/>
      <c r="R17" s="10"/>
      <c r="S17" s="10"/>
      <c r="T17" s="10"/>
      <c r="U17" s="10"/>
      <c r="V17" s="10"/>
      <c r="W17" s="10"/>
      <c r="X17" s="10"/>
      <c r="Y17" s="10"/>
      <c r="Z17" s="10"/>
      <c r="AA17" s="10"/>
      <c r="AB17" s="10"/>
      <c r="AC17" s="10"/>
      <c r="AD17" s="10"/>
      <c r="AE17" s="10"/>
      <c r="AF17" s="10"/>
      <c r="AG17" s="10"/>
      <c r="AH17" s="10"/>
      <c r="AI17" s="10"/>
      <c r="AJ17" s="10"/>
      <c r="AK17" s="10"/>
      <c r="AL17" s="10"/>
      <c r="AM17" s="10"/>
      <c r="AN17" s="4"/>
    </row>
    <row r="18" spans="2:40" ht="12" customHeight="1">
      <c r="B18" s="188"/>
      <c r="C18" s="189"/>
      <c r="D18" s="43"/>
      <c r="E18" s="145"/>
      <c r="F18" s="145"/>
      <c r="G18" s="145"/>
      <c r="H18" s="131"/>
      <c r="I18" s="149"/>
      <c r="J18" s="152"/>
      <c r="K18" s="128"/>
      <c r="L18" s="131"/>
      <c r="M18" s="128"/>
      <c r="N18" s="131"/>
      <c r="O18" s="128"/>
      <c r="P18" s="170"/>
      <c r="R18" s="10"/>
      <c r="S18" s="10"/>
      <c r="T18" s="10"/>
      <c r="U18" s="10"/>
      <c r="V18" s="10"/>
      <c r="W18" s="10"/>
      <c r="X18" s="10"/>
      <c r="Y18" s="10"/>
      <c r="Z18" s="10"/>
      <c r="AA18" s="10"/>
      <c r="AB18" s="10"/>
      <c r="AC18" s="10"/>
      <c r="AD18" s="10"/>
      <c r="AE18" s="10"/>
      <c r="AF18" s="10"/>
      <c r="AG18" s="10"/>
      <c r="AH18" s="10"/>
      <c r="AI18" s="10"/>
      <c r="AJ18" s="10"/>
      <c r="AK18" s="10"/>
      <c r="AL18" s="10"/>
      <c r="AM18" s="10"/>
      <c r="AN18" s="4"/>
    </row>
    <row r="19" spans="2:40" ht="12" customHeight="1">
      <c r="B19" s="188"/>
      <c r="C19" s="189"/>
      <c r="D19" s="43"/>
      <c r="E19" s="145"/>
      <c r="F19" s="145"/>
      <c r="G19" s="145"/>
      <c r="H19" s="131"/>
      <c r="I19" s="149"/>
      <c r="J19" s="152"/>
      <c r="K19" s="128"/>
      <c r="L19" s="131"/>
      <c r="M19" s="128"/>
      <c r="N19" s="131"/>
      <c r="O19" s="128"/>
      <c r="P19" s="170"/>
      <c r="R19" s="10"/>
      <c r="S19" s="10"/>
      <c r="T19" s="10"/>
      <c r="U19" s="10"/>
      <c r="V19" s="10"/>
      <c r="W19" s="10"/>
      <c r="X19" s="10"/>
      <c r="Y19" s="10"/>
      <c r="Z19" s="10"/>
      <c r="AA19" s="10"/>
      <c r="AB19" s="10"/>
      <c r="AC19" s="10"/>
      <c r="AD19" s="10"/>
      <c r="AE19" s="10"/>
      <c r="AF19" s="10"/>
      <c r="AG19" s="10"/>
      <c r="AH19" s="10"/>
      <c r="AI19" s="10"/>
      <c r="AJ19" s="10"/>
      <c r="AK19" s="10"/>
      <c r="AL19" s="10"/>
      <c r="AM19" s="10"/>
      <c r="AN19" s="4"/>
    </row>
    <row r="20" spans="2:40" ht="12" customHeight="1">
      <c r="B20" s="182" t="s">
        <v>23</v>
      </c>
      <c r="C20" s="183"/>
      <c r="D20" s="184"/>
      <c r="E20" s="145"/>
      <c r="F20" s="145"/>
      <c r="G20" s="145"/>
      <c r="H20" s="131"/>
      <c r="I20" s="149"/>
      <c r="J20" s="152"/>
      <c r="K20" s="128"/>
      <c r="L20" s="131"/>
      <c r="M20" s="128"/>
      <c r="N20" s="131"/>
      <c r="O20" s="128"/>
      <c r="P20" s="170"/>
      <c r="R20" s="10"/>
      <c r="S20" s="10"/>
      <c r="T20" s="10"/>
      <c r="U20" s="10"/>
      <c r="V20" s="10"/>
      <c r="W20" s="10"/>
      <c r="X20" s="10"/>
      <c r="Y20" s="10"/>
      <c r="Z20" s="10"/>
      <c r="AA20" s="10"/>
      <c r="AB20" s="10"/>
      <c r="AC20" s="10"/>
      <c r="AD20" s="10"/>
      <c r="AE20" s="10"/>
      <c r="AF20" s="10"/>
      <c r="AG20" s="10"/>
      <c r="AH20" s="10"/>
      <c r="AI20" s="10"/>
      <c r="AJ20" s="10"/>
      <c r="AK20" s="10"/>
      <c r="AL20" s="10"/>
      <c r="AM20" s="10"/>
      <c r="AN20" s="4"/>
    </row>
    <row r="21" spans="2:40" ht="12" customHeight="1">
      <c r="B21" s="182"/>
      <c r="C21" s="183"/>
      <c r="D21" s="184"/>
      <c r="E21" s="145"/>
      <c r="F21" s="145"/>
      <c r="G21" s="145"/>
      <c r="H21" s="131"/>
      <c r="I21" s="149"/>
      <c r="J21" s="152"/>
      <c r="K21" s="128"/>
      <c r="L21" s="131"/>
      <c r="M21" s="128"/>
      <c r="N21" s="131"/>
      <c r="O21" s="128"/>
      <c r="P21" s="170"/>
      <c r="R21" s="10"/>
      <c r="S21" s="10"/>
      <c r="T21" s="10"/>
      <c r="U21" s="10"/>
      <c r="V21" s="10"/>
      <c r="W21" s="10"/>
      <c r="X21" s="10"/>
      <c r="Y21" s="10"/>
      <c r="Z21" s="10"/>
      <c r="AA21" s="10"/>
      <c r="AB21" s="10"/>
      <c r="AC21" s="10"/>
      <c r="AD21" s="10"/>
      <c r="AE21" s="10"/>
      <c r="AF21" s="10"/>
      <c r="AG21" s="10"/>
      <c r="AH21" s="10"/>
      <c r="AI21" s="10"/>
      <c r="AJ21" s="10"/>
      <c r="AK21" s="10"/>
      <c r="AL21" s="10"/>
      <c r="AM21" s="10"/>
      <c r="AN21" s="4"/>
    </row>
    <row r="22" spans="2:40" ht="12" customHeight="1">
      <c r="B22" s="182"/>
      <c r="C22" s="183"/>
      <c r="D22" s="184"/>
      <c r="E22" s="145"/>
      <c r="F22" s="145"/>
      <c r="G22" s="145"/>
      <c r="H22" s="131"/>
      <c r="I22" s="149"/>
      <c r="J22" s="152"/>
      <c r="K22" s="128"/>
      <c r="L22" s="131"/>
      <c r="M22" s="128"/>
      <c r="N22" s="131"/>
      <c r="O22" s="128"/>
      <c r="P22" s="170"/>
      <c r="R22" s="10"/>
      <c r="S22" s="10"/>
      <c r="T22" s="10"/>
      <c r="U22" s="10"/>
      <c r="V22" s="10"/>
      <c r="W22" s="10"/>
      <c r="X22" s="10"/>
      <c r="Y22" s="10"/>
      <c r="Z22" s="10"/>
      <c r="AA22" s="10"/>
      <c r="AB22" s="10"/>
      <c r="AC22" s="10"/>
      <c r="AD22" s="10"/>
      <c r="AE22" s="10"/>
      <c r="AF22" s="10"/>
      <c r="AG22" s="10"/>
      <c r="AH22" s="10"/>
      <c r="AI22" s="10"/>
      <c r="AJ22" s="10"/>
      <c r="AK22" s="10"/>
      <c r="AL22" s="10"/>
      <c r="AM22" s="10"/>
      <c r="AN22" s="4"/>
    </row>
    <row r="23" spans="2:40" ht="12" customHeight="1">
      <c r="B23" s="185" t="s">
        <v>30</v>
      </c>
      <c r="C23" s="186"/>
      <c r="D23" s="187"/>
      <c r="E23" s="145"/>
      <c r="F23" s="145"/>
      <c r="G23" s="145"/>
      <c r="H23" s="131"/>
      <c r="I23" s="149"/>
      <c r="J23" s="152"/>
      <c r="K23" s="128"/>
      <c r="L23" s="131"/>
      <c r="M23" s="128"/>
      <c r="N23" s="131"/>
      <c r="O23" s="128"/>
      <c r="P23" s="170"/>
      <c r="R23" s="10"/>
      <c r="S23" s="10"/>
      <c r="T23" s="10"/>
      <c r="U23" s="10"/>
      <c r="V23" s="10"/>
      <c r="W23" s="10"/>
      <c r="X23" s="10"/>
      <c r="Y23" s="10"/>
      <c r="Z23" s="10"/>
      <c r="AA23" s="10"/>
      <c r="AB23" s="10"/>
      <c r="AC23" s="10"/>
      <c r="AD23" s="10"/>
      <c r="AE23" s="10"/>
      <c r="AF23" s="10"/>
      <c r="AG23" s="10"/>
      <c r="AH23" s="10"/>
      <c r="AI23" s="10"/>
      <c r="AJ23" s="10"/>
      <c r="AK23" s="10"/>
      <c r="AL23" s="10"/>
      <c r="AM23" s="10"/>
      <c r="AN23" s="4"/>
    </row>
    <row r="24" spans="2:40" ht="12" customHeight="1">
      <c r="B24" s="185" t="s">
        <v>61</v>
      </c>
      <c r="C24" s="186"/>
      <c r="D24" s="187"/>
      <c r="E24" s="145"/>
      <c r="F24" s="145"/>
      <c r="G24" s="145"/>
      <c r="H24" s="131"/>
      <c r="I24" s="149"/>
      <c r="J24" s="152"/>
      <c r="K24" s="128"/>
      <c r="L24" s="131"/>
      <c r="M24" s="128"/>
      <c r="N24" s="131"/>
      <c r="O24" s="128"/>
      <c r="P24" s="170"/>
      <c r="R24" s="10"/>
      <c r="S24" s="10"/>
      <c r="T24" s="10"/>
      <c r="U24" s="10"/>
      <c r="V24" s="10"/>
      <c r="W24" s="10"/>
      <c r="X24" s="10"/>
      <c r="Y24" s="10"/>
      <c r="Z24" s="10"/>
      <c r="AA24" s="10"/>
      <c r="AB24" s="10"/>
      <c r="AC24" s="10"/>
      <c r="AD24" s="10"/>
      <c r="AE24" s="10"/>
      <c r="AF24" s="10"/>
      <c r="AG24" s="10"/>
      <c r="AH24" s="10"/>
      <c r="AI24" s="10"/>
      <c r="AJ24" s="10"/>
      <c r="AK24" s="10"/>
      <c r="AL24" s="10"/>
      <c r="AM24" s="10"/>
      <c r="AN24" s="4"/>
    </row>
    <row r="25" spans="2:40" ht="12" customHeight="1">
      <c r="B25" s="185" t="s">
        <v>62</v>
      </c>
      <c r="C25" s="186"/>
      <c r="D25" s="187"/>
      <c r="E25" s="145"/>
      <c r="F25" s="145"/>
      <c r="G25" s="145"/>
      <c r="H25" s="131"/>
      <c r="I25" s="149"/>
      <c r="J25" s="152"/>
      <c r="K25" s="128"/>
      <c r="L25" s="131"/>
      <c r="M25" s="128"/>
      <c r="N25" s="131"/>
      <c r="O25" s="128"/>
      <c r="P25" s="170"/>
      <c r="R25" s="10"/>
      <c r="S25" s="10"/>
      <c r="T25" s="10"/>
      <c r="U25" s="10"/>
      <c r="V25" s="10"/>
      <c r="W25" s="10"/>
      <c r="X25" s="10"/>
      <c r="Y25" s="10"/>
      <c r="Z25" s="10"/>
      <c r="AA25" s="10"/>
      <c r="AB25" s="10"/>
      <c r="AC25" s="10"/>
      <c r="AD25" s="10"/>
      <c r="AE25" s="10"/>
      <c r="AF25" s="10"/>
      <c r="AG25" s="10"/>
      <c r="AH25" s="10"/>
      <c r="AI25" s="10"/>
      <c r="AJ25" s="10"/>
      <c r="AK25" s="10"/>
      <c r="AL25" s="10"/>
      <c r="AM25" s="10"/>
      <c r="AN25" s="4"/>
    </row>
    <row r="26" spans="2:40" ht="12" customHeight="1">
      <c r="B26" s="185"/>
      <c r="C26" s="186"/>
      <c r="D26" s="187"/>
      <c r="E26" s="145"/>
      <c r="F26" s="145"/>
      <c r="G26" s="145"/>
      <c r="H26" s="131"/>
      <c r="I26" s="149"/>
      <c r="J26" s="152"/>
      <c r="K26" s="128"/>
      <c r="L26" s="131"/>
      <c r="M26" s="128"/>
      <c r="N26" s="131"/>
      <c r="O26" s="128"/>
      <c r="P26" s="170"/>
      <c r="R26" s="10"/>
      <c r="S26" s="10"/>
      <c r="T26" s="10"/>
      <c r="U26" s="10"/>
      <c r="V26" s="10"/>
      <c r="W26" s="10"/>
      <c r="X26" s="10"/>
      <c r="Y26" s="10"/>
      <c r="Z26" s="10"/>
      <c r="AA26" s="10"/>
      <c r="AB26" s="10"/>
      <c r="AC26" s="10"/>
      <c r="AD26" s="10"/>
      <c r="AE26" s="10"/>
      <c r="AF26" s="10"/>
      <c r="AG26" s="10"/>
      <c r="AH26" s="10"/>
      <c r="AI26" s="10"/>
      <c r="AJ26" s="10"/>
      <c r="AK26" s="10"/>
      <c r="AL26" s="10"/>
      <c r="AM26" s="10"/>
      <c r="AN26" s="4"/>
    </row>
    <row r="27" spans="2:40" ht="12" customHeight="1">
      <c r="B27" s="40"/>
      <c r="C27" s="41"/>
      <c r="D27" s="42"/>
      <c r="E27" s="145"/>
      <c r="F27" s="145"/>
      <c r="G27" s="145"/>
      <c r="H27" s="131"/>
      <c r="I27" s="149"/>
      <c r="J27" s="152"/>
      <c r="K27" s="128"/>
      <c r="L27" s="131"/>
      <c r="M27" s="128"/>
      <c r="N27" s="131"/>
      <c r="O27" s="128"/>
      <c r="P27" s="170"/>
      <c r="R27" s="10"/>
      <c r="S27" s="10"/>
      <c r="T27" s="10"/>
      <c r="U27" s="10"/>
      <c r="V27" s="10"/>
      <c r="W27" s="10"/>
      <c r="X27" s="10"/>
      <c r="Y27" s="10"/>
      <c r="Z27" s="10"/>
      <c r="AA27" s="10"/>
      <c r="AB27" s="10"/>
      <c r="AC27" s="10"/>
      <c r="AD27" s="10"/>
      <c r="AE27" s="10"/>
      <c r="AF27" s="10"/>
      <c r="AG27" s="10"/>
      <c r="AH27" s="10"/>
      <c r="AI27" s="10"/>
      <c r="AJ27" s="10"/>
      <c r="AK27" s="10"/>
      <c r="AL27" s="10"/>
      <c r="AM27" s="10"/>
      <c r="AN27" s="4"/>
    </row>
    <row r="28" spans="2:40" ht="12" customHeight="1">
      <c r="B28" s="199" t="str">
        <f>'NOT ÇİZELGESİ'!A41</f>
        <v>Mesut TUZCU</v>
      </c>
      <c r="C28" s="200"/>
      <c r="D28" s="201"/>
      <c r="E28" s="145"/>
      <c r="F28" s="145"/>
      <c r="G28" s="145"/>
      <c r="H28" s="131"/>
      <c r="I28" s="149"/>
      <c r="J28" s="152"/>
      <c r="K28" s="128"/>
      <c r="L28" s="131"/>
      <c r="M28" s="128"/>
      <c r="N28" s="131"/>
      <c r="O28" s="128"/>
      <c r="P28" s="170"/>
      <c r="R28" s="10"/>
      <c r="S28" s="10"/>
      <c r="T28" s="10"/>
      <c r="U28" s="10"/>
      <c r="V28" s="10"/>
      <c r="W28" s="10"/>
      <c r="X28" s="10"/>
      <c r="Y28" s="10"/>
      <c r="Z28" s="10"/>
      <c r="AA28" s="10"/>
      <c r="AB28" s="10"/>
      <c r="AC28" s="10"/>
      <c r="AD28" s="10"/>
      <c r="AE28" s="10"/>
      <c r="AF28" s="10"/>
      <c r="AG28" s="10"/>
      <c r="AH28" s="10"/>
      <c r="AI28" s="10"/>
      <c r="AJ28" s="10"/>
      <c r="AK28" s="10"/>
      <c r="AL28" s="10"/>
      <c r="AM28" s="10"/>
      <c r="AN28" s="4"/>
    </row>
    <row r="29" spans="2:40" ht="12" customHeight="1">
      <c r="B29" s="202"/>
      <c r="C29" s="203"/>
      <c r="D29" s="204"/>
      <c r="E29" s="145"/>
      <c r="F29" s="145"/>
      <c r="G29" s="145"/>
      <c r="H29" s="131"/>
      <c r="I29" s="149"/>
      <c r="J29" s="152"/>
      <c r="K29" s="128"/>
      <c r="L29" s="131"/>
      <c r="M29" s="128"/>
      <c r="N29" s="131"/>
      <c r="O29" s="128"/>
      <c r="P29" s="170"/>
      <c r="R29" s="10"/>
      <c r="S29" s="10"/>
      <c r="T29" s="10"/>
      <c r="U29" s="10"/>
      <c r="V29" s="10"/>
      <c r="W29" s="10"/>
      <c r="X29" s="10"/>
      <c r="Y29" s="10"/>
      <c r="Z29" s="10"/>
      <c r="AA29" s="10"/>
      <c r="AB29" s="10"/>
      <c r="AC29" s="10"/>
      <c r="AD29" s="10"/>
      <c r="AE29" s="10"/>
      <c r="AF29" s="10"/>
      <c r="AG29" s="10"/>
      <c r="AH29" s="10"/>
      <c r="AI29" s="10"/>
      <c r="AJ29" s="10"/>
      <c r="AK29" s="10"/>
      <c r="AL29" s="10"/>
      <c r="AM29" s="10"/>
      <c r="AN29" s="4"/>
    </row>
    <row r="30" spans="2:40" ht="97.5" customHeight="1">
      <c r="B30" s="190" t="s">
        <v>29</v>
      </c>
      <c r="C30" s="191"/>
      <c r="D30" s="192"/>
      <c r="E30" s="146"/>
      <c r="F30" s="146"/>
      <c r="G30" s="146"/>
      <c r="H30" s="132"/>
      <c r="I30" s="150"/>
      <c r="J30" s="153"/>
      <c r="K30" s="129"/>
      <c r="L30" s="132"/>
      <c r="M30" s="129"/>
      <c r="N30" s="132"/>
      <c r="O30" s="129"/>
      <c r="P30" s="170"/>
      <c r="R30" s="10"/>
      <c r="S30" s="10"/>
      <c r="T30" s="10"/>
      <c r="U30" s="10"/>
      <c r="V30" s="10"/>
      <c r="W30" s="10"/>
      <c r="X30" s="10"/>
      <c r="Y30" s="10"/>
      <c r="Z30" s="10"/>
      <c r="AA30" s="10"/>
      <c r="AB30" s="10"/>
      <c r="AC30" s="10"/>
      <c r="AD30" s="10"/>
      <c r="AE30" s="10"/>
      <c r="AF30" s="10"/>
      <c r="AG30" s="10"/>
      <c r="AH30" s="10"/>
      <c r="AI30" s="10"/>
      <c r="AJ30" s="10"/>
      <c r="AK30" s="10"/>
      <c r="AL30" s="10"/>
      <c r="AM30" s="10"/>
      <c r="AN30" s="4"/>
    </row>
    <row r="31" spans="2:40" ht="12.75">
      <c r="B31" s="3" t="s">
        <v>65</v>
      </c>
      <c r="C31" s="3" t="s">
        <v>7</v>
      </c>
      <c r="D31" s="24" t="s">
        <v>26</v>
      </c>
      <c r="E31" s="71">
        <v>1</v>
      </c>
      <c r="F31" s="71">
        <v>2</v>
      </c>
      <c r="G31" s="71">
        <v>3</v>
      </c>
      <c r="H31" s="72">
        <v>4</v>
      </c>
      <c r="I31" s="72">
        <v>5</v>
      </c>
      <c r="J31" s="73">
        <v>6</v>
      </c>
      <c r="K31" s="67">
        <v>7</v>
      </c>
      <c r="L31" s="63">
        <v>8</v>
      </c>
      <c r="M31" s="63">
        <v>9</v>
      </c>
      <c r="N31" s="67">
        <v>10</v>
      </c>
      <c r="O31" s="63">
        <v>11</v>
      </c>
      <c r="P31" s="171"/>
      <c r="Q31" s="4"/>
      <c r="R31" s="10"/>
      <c r="S31" s="10"/>
      <c r="T31" s="10"/>
      <c r="U31" s="10"/>
      <c r="V31" s="10"/>
      <c r="W31" s="10"/>
      <c r="X31" s="10"/>
      <c r="Y31" s="10"/>
      <c r="Z31" s="10"/>
      <c r="AA31" s="10"/>
      <c r="AB31" s="10"/>
      <c r="AC31" s="10"/>
      <c r="AD31" s="10"/>
      <c r="AE31" s="10"/>
      <c r="AF31" s="10"/>
      <c r="AG31" s="10"/>
      <c r="AH31" s="10"/>
      <c r="AI31" s="10"/>
      <c r="AJ31" s="10"/>
      <c r="AK31" s="10"/>
      <c r="AL31" s="10"/>
      <c r="AM31" s="10"/>
      <c r="AN31" s="4"/>
    </row>
    <row r="32" spans="2:39" ht="11.25" customHeight="1">
      <c r="B32" s="36">
        <v>1</v>
      </c>
      <c r="C32" s="37">
        <f>'NOT ÇİZELGESİ'!B10</f>
        <v>0</v>
      </c>
      <c r="D32" s="85">
        <f>'NOT ÇİZELGESİ'!C10</f>
        <v>0</v>
      </c>
      <c r="E32" s="37"/>
      <c r="F32" s="37"/>
      <c r="G32" s="37"/>
      <c r="H32" s="100"/>
      <c r="I32" s="100"/>
      <c r="J32" s="94"/>
      <c r="K32" s="95"/>
      <c r="L32" s="96"/>
      <c r="M32" s="96"/>
      <c r="N32" s="95"/>
      <c r="O32" s="96"/>
      <c r="P32" s="22">
        <f>ROUND(((SUM(E32:I32)*50)/15+(SUM(J32:O32)*50)/18),0)</f>
        <v>0</v>
      </c>
      <c r="R32" s="6"/>
      <c r="S32" s="6"/>
      <c r="T32" s="6"/>
      <c r="U32" s="6"/>
      <c r="V32" s="6"/>
      <c r="W32" s="6"/>
      <c r="X32" s="6"/>
      <c r="Y32" s="6"/>
      <c r="Z32" s="6"/>
      <c r="AA32" s="6"/>
      <c r="AB32" s="6"/>
      <c r="AC32" s="6"/>
      <c r="AD32" s="6"/>
      <c r="AE32" s="6"/>
      <c r="AF32" s="6"/>
      <c r="AG32" s="6"/>
      <c r="AH32" s="6"/>
      <c r="AI32" s="6"/>
      <c r="AJ32" s="6"/>
      <c r="AK32" s="6"/>
      <c r="AL32" s="6"/>
      <c r="AM32" s="6"/>
    </row>
    <row r="33" spans="2:16" ht="11.25" customHeight="1">
      <c r="B33" s="45">
        <v>2</v>
      </c>
      <c r="C33" s="46">
        <f>'NOT ÇİZELGESİ'!B11</f>
        <v>0</v>
      </c>
      <c r="D33" s="86">
        <f>'NOT ÇİZELGESİ'!C11</f>
        <v>0</v>
      </c>
      <c r="E33" s="46"/>
      <c r="F33" s="46"/>
      <c r="G33" s="46"/>
      <c r="H33" s="101"/>
      <c r="I33" s="101"/>
      <c r="J33" s="97"/>
      <c r="K33" s="98"/>
      <c r="L33" s="99"/>
      <c r="M33" s="99"/>
      <c r="N33" s="98"/>
      <c r="O33" s="99"/>
      <c r="P33" s="68">
        <f aca="true" t="shared" si="0" ref="P33:P61">ROUND(((SUM(E33:I33)*50)/15+(SUM(J33:O33)*50)/18),0)</f>
        <v>0</v>
      </c>
    </row>
    <row r="34" spans="2:16" ht="11.25" customHeight="1">
      <c r="B34" s="36">
        <v>3</v>
      </c>
      <c r="C34" s="37">
        <f>'NOT ÇİZELGESİ'!B12</f>
        <v>0</v>
      </c>
      <c r="D34" s="85">
        <f>'NOT ÇİZELGESİ'!C12</f>
        <v>0</v>
      </c>
      <c r="E34" s="37"/>
      <c r="F34" s="37"/>
      <c r="G34" s="37"/>
      <c r="H34" s="100"/>
      <c r="I34" s="100"/>
      <c r="J34" s="94"/>
      <c r="K34" s="95"/>
      <c r="L34" s="96"/>
      <c r="M34" s="96"/>
      <c r="N34" s="95"/>
      <c r="O34" s="96"/>
      <c r="P34" s="22">
        <f t="shared" si="0"/>
        <v>0</v>
      </c>
    </row>
    <row r="35" spans="2:16" ht="11.25" customHeight="1">
      <c r="B35" s="45">
        <v>4</v>
      </c>
      <c r="C35" s="46">
        <f>'NOT ÇİZELGESİ'!B13</f>
        <v>0</v>
      </c>
      <c r="D35" s="86">
        <f>'NOT ÇİZELGESİ'!C13</f>
        <v>0</v>
      </c>
      <c r="E35" s="46"/>
      <c r="F35" s="46"/>
      <c r="G35" s="46"/>
      <c r="H35" s="101"/>
      <c r="I35" s="101"/>
      <c r="J35" s="97"/>
      <c r="K35" s="98"/>
      <c r="L35" s="99"/>
      <c r="M35" s="99"/>
      <c r="N35" s="98"/>
      <c r="O35" s="99"/>
      <c r="P35" s="68">
        <f t="shared" si="0"/>
        <v>0</v>
      </c>
    </row>
    <row r="36" spans="2:16" ht="11.25" customHeight="1">
      <c r="B36" s="36">
        <v>5</v>
      </c>
      <c r="C36" s="37">
        <f>'NOT ÇİZELGESİ'!B14</f>
        <v>0</v>
      </c>
      <c r="D36" s="85">
        <f>'NOT ÇİZELGESİ'!C14</f>
        <v>0</v>
      </c>
      <c r="E36" s="37"/>
      <c r="F36" s="37"/>
      <c r="G36" s="37"/>
      <c r="H36" s="100"/>
      <c r="I36" s="100"/>
      <c r="J36" s="94"/>
      <c r="K36" s="95"/>
      <c r="L36" s="96"/>
      <c r="M36" s="96"/>
      <c r="N36" s="95"/>
      <c r="O36" s="96"/>
      <c r="P36" s="22">
        <f t="shared" si="0"/>
        <v>0</v>
      </c>
    </row>
    <row r="37" spans="2:16" ht="11.25" customHeight="1">
      <c r="B37" s="45">
        <v>6</v>
      </c>
      <c r="C37" s="46">
        <f>'NOT ÇİZELGESİ'!B15</f>
        <v>0</v>
      </c>
      <c r="D37" s="86">
        <f>'NOT ÇİZELGESİ'!C15</f>
        <v>0</v>
      </c>
      <c r="E37" s="46"/>
      <c r="F37" s="46"/>
      <c r="G37" s="46"/>
      <c r="H37" s="101"/>
      <c r="I37" s="101"/>
      <c r="J37" s="97"/>
      <c r="K37" s="98"/>
      <c r="L37" s="99"/>
      <c r="M37" s="99"/>
      <c r="N37" s="98"/>
      <c r="O37" s="99"/>
      <c r="P37" s="68">
        <f t="shared" si="0"/>
        <v>0</v>
      </c>
    </row>
    <row r="38" spans="2:16" ht="11.25" customHeight="1">
      <c r="B38" s="36">
        <v>7</v>
      </c>
      <c r="C38" s="37">
        <f>'NOT ÇİZELGESİ'!B16</f>
        <v>0</v>
      </c>
      <c r="D38" s="85">
        <f>'NOT ÇİZELGESİ'!C16</f>
        <v>0</v>
      </c>
      <c r="E38" s="37"/>
      <c r="F38" s="37"/>
      <c r="G38" s="37"/>
      <c r="H38" s="100"/>
      <c r="I38" s="100"/>
      <c r="J38" s="94"/>
      <c r="K38" s="95"/>
      <c r="L38" s="96"/>
      <c r="M38" s="96"/>
      <c r="N38" s="95"/>
      <c r="O38" s="96"/>
      <c r="P38" s="22">
        <f t="shared" si="0"/>
        <v>0</v>
      </c>
    </row>
    <row r="39" spans="2:16" ht="11.25" customHeight="1">
      <c r="B39" s="45">
        <v>8</v>
      </c>
      <c r="C39" s="46">
        <f>'NOT ÇİZELGESİ'!B17</f>
        <v>0</v>
      </c>
      <c r="D39" s="86">
        <f>'NOT ÇİZELGESİ'!C17</f>
        <v>0</v>
      </c>
      <c r="E39" s="46"/>
      <c r="F39" s="46"/>
      <c r="G39" s="46"/>
      <c r="H39" s="101"/>
      <c r="I39" s="101"/>
      <c r="J39" s="97"/>
      <c r="K39" s="98"/>
      <c r="L39" s="99"/>
      <c r="M39" s="99"/>
      <c r="N39" s="98"/>
      <c r="O39" s="99"/>
      <c r="P39" s="68">
        <f t="shared" si="0"/>
        <v>0</v>
      </c>
    </row>
    <row r="40" spans="2:16" ht="11.25" customHeight="1">
      <c r="B40" s="36">
        <v>9</v>
      </c>
      <c r="C40" s="37">
        <f>'NOT ÇİZELGESİ'!B18</f>
        <v>0</v>
      </c>
      <c r="D40" s="85">
        <f>'NOT ÇİZELGESİ'!C18</f>
        <v>0</v>
      </c>
      <c r="E40" s="37"/>
      <c r="F40" s="37"/>
      <c r="G40" s="37"/>
      <c r="H40" s="100"/>
      <c r="I40" s="100"/>
      <c r="J40" s="94"/>
      <c r="K40" s="95"/>
      <c r="L40" s="96"/>
      <c r="M40" s="96"/>
      <c r="N40" s="95"/>
      <c r="O40" s="96"/>
      <c r="P40" s="22">
        <f t="shared" si="0"/>
        <v>0</v>
      </c>
    </row>
    <row r="41" spans="2:16" ht="11.25" customHeight="1">
      <c r="B41" s="45">
        <v>10</v>
      </c>
      <c r="C41" s="46">
        <f>'NOT ÇİZELGESİ'!B19</f>
        <v>0</v>
      </c>
      <c r="D41" s="86">
        <f>'NOT ÇİZELGESİ'!C19</f>
        <v>0</v>
      </c>
      <c r="E41" s="46"/>
      <c r="F41" s="46"/>
      <c r="G41" s="46"/>
      <c r="H41" s="101"/>
      <c r="I41" s="101"/>
      <c r="J41" s="97"/>
      <c r="K41" s="98"/>
      <c r="L41" s="99"/>
      <c r="M41" s="99"/>
      <c r="N41" s="98"/>
      <c r="O41" s="99"/>
      <c r="P41" s="68">
        <f t="shared" si="0"/>
        <v>0</v>
      </c>
    </row>
    <row r="42" spans="2:16" ht="11.25" customHeight="1">
      <c r="B42" s="36">
        <v>11</v>
      </c>
      <c r="C42" s="37">
        <f>'NOT ÇİZELGESİ'!B20</f>
        <v>0</v>
      </c>
      <c r="D42" s="85">
        <f>'NOT ÇİZELGESİ'!C20</f>
        <v>0</v>
      </c>
      <c r="E42" s="37"/>
      <c r="F42" s="37"/>
      <c r="G42" s="37"/>
      <c r="H42" s="100"/>
      <c r="I42" s="100"/>
      <c r="J42" s="94"/>
      <c r="K42" s="95"/>
      <c r="L42" s="96"/>
      <c r="M42" s="96"/>
      <c r="N42" s="95"/>
      <c r="O42" s="96"/>
      <c r="P42" s="22">
        <f t="shared" si="0"/>
        <v>0</v>
      </c>
    </row>
    <row r="43" spans="2:16" ht="11.25" customHeight="1">
      <c r="B43" s="45">
        <v>12</v>
      </c>
      <c r="C43" s="46">
        <f>'NOT ÇİZELGESİ'!B21</f>
        <v>0</v>
      </c>
      <c r="D43" s="86">
        <f>'NOT ÇİZELGESİ'!C21</f>
        <v>0</v>
      </c>
      <c r="E43" s="46"/>
      <c r="F43" s="46"/>
      <c r="G43" s="46"/>
      <c r="H43" s="101"/>
      <c r="I43" s="101"/>
      <c r="J43" s="97"/>
      <c r="K43" s="98"/>
      <c r="L43" s="99"/>
      <c r="M43" s="99"/>
      <c r="N43" s="98"/>
      <c r="O43" s="99"/>
      <c r="P43" s="68">
        <f t="shared" si="0"/>
        <v>0</v>
      </c>
    </row>
    <row r="44" spans="2:16" ht="11.25" customHeight="1">
      <c r="B44" s="36">
        <v>13</v>
      </c>
      <c r="C44" s="37">
        <f>'NOT ÇİZELGESİ'!B22</f>
        <v>0</v>
      </c>
      <c r="D44" s="85">
        <f>'NOT ÇİZELGESİ'!C22</f>
        <v>0</v>
      </c>
      <c r="E44" s="37"/>
      <c r="F44" s="37"/>
      <c r="G44" s="37"/>
      <c r="H44" s="100"/>
      <c r="I44" s="100"/>
      <c r="J44" s="94"/>
      <c r="K44" s="95"/>
      <c r="L44" s="96"/>
      <c r="M44" s="96"/>
      <c r="N44" s="95"/>
      <c r="O44" s="96"/>
      <c r="P44" s="22">
        <f t="shared" si="0"/>
        <v>0</v>
      </c>
    </row>
    <row r="45" spans="2:16" ht="11.25" customHeight="1">
      <c r="B45" s="45">
        <v>14</v>
      </c>
      <c r="C45" s="46">
        <f>'NOT ÇİZELGESİ'!B23</f>
        <v>0</v>
      </c>
      <c r="D45" s="86">
        <f>'NOT ÇİZELGESİ'!C23</f>
        <v>0</v>
      </c>
      <c r="E45" s="46"/>
      <c r="F45" s="46"/>
      <c r="G45" s="46"/>
      <c r="H45" s="101"/>
      <c r="I45" s="101"/>
      <c r="J45" s="97"/>
      <c r="K45" s="98"/>
      <c r="L45" s="99"/>
      <c r="M45" s="99"/>
      <c r="N45" s="98"/>
      <c r="O45" s="99"/>
      <c r="P45" s="68">
        <f t="shared" si="0"/>
        <v>0</v>
      </c>
    </row>
    <row r="46" spans="2:16" ht="11.25" customHeight="1">
      <c r="B46" s="36">
        <v>15</v>
      </c>
      <c r="C46" s="37">
        <f>'NOT ÇİZELGESİ'!B24</f>
        <v>0</v>
      </c>
      <c r="D46" s="85">
        <f>'NOT ÇİZELGESİ'!C24</f>
        <v>0</v>
      </c>
      <c r="E46" s="37"/>
      <c r="F46" s="37"/>
      <c r="G46" s="37"/>
      <c r="H46" s="100"/>
      <c r="I46" s="100"/>
      <c r="J46" s="94"/>
      <c r="K46" s="95"/>
      <c r="L46" s="96"/>
      <c r="M46" s="96"/>
      <c r="N46" s="95"/>
      <c r="O46" s="96"/>
      <c r="P46" s="22">
        <f t="shared" si="0"/>
        <v>0</v>
      </c>
    </row>
    <row r="47" spans="2:16" ht="11.25" customHeight="1">
      <c r="B47" s="45">
        <v>16</v>
      </c>
      <c r="C47" s="46">
        <f>'NOT ÇİZELGESİ'!B25</f>
        <v>0</v>
      </c>
      <c r="D47" s="86">
        <f>'NOT ÇİZELGESİ'!C25</f>
        <v>0</v>
      </c>
      <c r="E47" s="46"/>
      <c r="F47" s="46"/>
      <c r="G47" s="46"/>
      <c r="H47" s="101"/>
      <c r="I47" s="101"/>
      <c r="J47" s="97"/>
      <c r="K47" s="98"/>
      <c r="L47" s="99"/>
      <c r="M47" s="99"/>
      <c r="N47" s="98"/>
      <c r="O47" s="99"/>
      <c r="P47" s="68">
        <f t="shared" si="0"/>
        <v>0</v>
      </c>
    </row>
    <row r="48" spans="2:16" ht="11.25" customHeight="1">
      <c r="B48" s="36">
        <v>17</v>
      </c>
      <c r="C48" s="37">
        <f>'NOT ÇİZELGESİ'!B26</f>
        <v>0</v>
      </c>
      <c r="D48" s="85">
        <f>'NOT ÇİZELGESİ'!C26</f>
        <v>0</v>
      </c>
      <c r="E48" s="37"/>
      <c r="F48" s="37"/>
      <c r="G48" s="37"/>
      <c r="H48" s="100"/>
      <c r="I48" s="100"/>
      <c r="J48" s="94"/>
      <c r="K48" s="95"/>
      <c r="L48" s="96"/>
      <c r="M48" s="96"/>
      <c r="N48" s="95"/>
      <c r="O48" s="96"/>
      <c r="P48" s="22">
        <f t="shared" si="0"/>
        <v>0</v>
      </c>
    </row>
    <row r="49" spans="2:16" ht="11.25" customHeight="1">
      <c r="B49" s="45">
        <v>18</v>
      </c>
      <c r="C49" s="46">
        <f>'NOT ÇİZELGESİ'!B27</f>
        <v>0</v>
      </c>
      <c r="D49" s="86">
        <f>'NOT ÇİZELGESİ'!C27</f>
        <v>0</v>
      </c>
      <c r="E49" s="46"/>
      <c r="F49" s="46"/>
      <c r="G49" s="46"/>
      <c r="H49" s="101"/>
      <c r="I49" s="101"/>
      <c r="J49" s="97"/>
      <c r="K49" s="98"/>
      <c r="L49" s="99"/>
      <c r="M49" s="99"/>
      <c r="N49" s="98"/>
      <c r="O49" s="99"/>
      <c r="P49" s="68">
        <f t="shared" si="0"/>
        <v>0</v>
      </c>
    </row>
    <row r="50" spans="2:16" ht="11.25" customHeight="1">
      <c r="B50" s="36">
        <v>19</v>
      </c>
      <c r="C50" s="37">
        <f>'NOT ÇİZELGESİ'!B28</f>
        <v>0</v>
      </c>
      <c r="D50" s="85">
        <f>'NOT ÇİZELGESİ'!C28</f>
        <v>0</v>
      </c>
      <c r="E50" s="37"/>
      <c r="F50" s="37"/>
      <c r="G50" s="37"/>
      <c r="H50" s="100"/>
      <c r="I50" s="100"/>
      <c r="J50" s="94"/>
      <c r="K50" s="95"/>
      <c r="L50" s="96"/>
      <c r="M50" s="96"/>
      <c r="N50" s="95"/>
      <c r="O50" s="96"/>
      <c r="P50" s="22">
        <f t="shared" si="0"/>
        <v>0</v>
      </c>
    </row>
    <row r="51" spans="2:16" ht="11.25" customHeight="1">
      <c r="B51" s="45">
        <v>20</v>
      </c>
      <c r="C51" s="46">
        <f>'NOT ÇİZELGESİ'!B29</f>
        <v>0</v>
      </c>
      <c r="D51" s="86">
        <f>'NOT ÇİZELGESİ'!C29</f>
        <v>0</v>
      </c>
      <c r="E51" s="46"/>
      <c r="F51" s="46"/>
      <c r="G51" s="46"/>
      <c r="H51" s="101"/>
      <c r="I51" s="101"/>
      <c r="J51" s="97"/>
      <c r="K51" s="98"/>
      <c r="L51" s="99"/>
      <c r="M51" s="99"/>
      <c r="N51" s="98"/>
      <c r="O51" s="99"/>
      <c r="P51" s="68">
        <f t="shared" si="0"/>
        <v>0</v>
      </c>
    </row>
    <row r="52" spans="2:17" ht="11.25" customHeight="1">
      <c r="B52" s="36">
        <v>21</v>
      </c>
      <c r="C52" s="37">
        <f>'NOT ÇİZELGESİ'!B30</f>
        <v>0</v>
      </c>
      <c r="D52" s="85">
        <f>'NOT ÇİZELGESİ'!C30</f>
        <v>0</v>
      </c>
      <c r="E52" s="37"/>
      <c r="F52" s="37"/>
      <c r="G52" s="37"/>
      <c r="H52" s="100"/>
      <c r="I52" s="100"/>
      <c r="J52" s="94"/>
      <c r="K52" s="95"/>
      <c r="L52" s="96"/>
      <c r="M52" s="96"/>
      <c r="N52" s="95"/>
      <c r="O52" s="96"/>
      <c r="P52" s="22">
        <f t="shared" si="0"/>
        <v>0</v>
      </c>
      <c r="Q52" s="6"/>
    </row>
    <row r="53" spans="2:17" ht="11.25" customHeight="1">
      <c r="B53" s="45">
        <v>22</v>
      </c>
      <c r="C53" s="46">
        <f>'NOT ÇİZELGESİ'!B31</f>
        <v>0</v>
      </c>
      <c r="D53" s="86">
        <f>'NOT ÇİZELGESİ'!C31</f>
        <v>0</v>
      </c>
      <c r="E53" s="46"/>
      <c r="F53" s="46"/>
      <c r="G53" s="46"/>
      <c r="H53" s="101"/>
      <c r="I53" s="101"/>
      <c r="J53" s="97"/>
      <c r="K53" s="98"/>
      <c r="L53" s="99"/>
      <c r="M53" s="99"/>
      <c r="N53" s="98"/>
      <c r="O53" s="99"/>
      <c r="P53" s="68">
        <f t="shared" si="0"/>
        <v>0</v>
      </c>
      <c r="Q53" s="6"/>
    </row>
    <row r="54" spans="2:17" ht="11.25" customHeight="1">
      <c r="B54" s="36">
        <v>23</v>
      </c>
      <c r="C54" s="37">
        <f>'NOT ÇİZELGESİ'!B32</f>
        <v>0</v>
      </c>
      <c r="D54" s="85">
        <f>'NOT ÇİZELGESİ'!C32</f>
        <v>0</v>
      </c>
      <c r="E54" s="37"/>
      <c r="F54" s="37"/>
      <c r="G54" s="37"/>
      <c r="H54" s="100"/>
      <c r="I54" s="100"/>
      <c r="J54" s="94"/>
      <c r="K54" s="95"/>
      <c r="L54" s="96"/>
      <c r="M54" s="96"/>
      <c r="N54" s="95"/>
      <c r="O54" s="96"/>
      <c r="P54" s="22">
        <f t="shared" si="0"/>
        <v>0</v>
      </c>
      <c r="Q54" s="6"/>
    </row>
    <row r="55" spans="2:17" ht="11.25" customHeight="1">
      <c r="B55" s="45">
        <v>24</v>
      </c>
      <c r="C55" s="46">
        <f>'NOT ÇİZELGESİ'!B33</f>
        <v>0</v>
      </c>
      <c r="D55" s="86">
        <f>'NOT ÇİZELGESİ'!C33</f>
        <v>0</v>
      </c>
      <c r="E55" s="46"/>
      <c r="F55" s="46"/>
      <c r="G55" s="46"/>
      <c r="H55" s="101"/>
      <c r="I55" s="101"/>
      <c r="J55" s="97"/>
      <c r="K55" s="98"/>
      <c r="L55" s="99"/>
      <c r="M55" s="99"/>
      <c r="N55" s="98"/>
      <c r="O55" s="99"/>
      <c r="P55" s="68">
        <f t="shared" si="0"/>
        <v>0</v>
      </c>
      <c r="Q55" s="6"/>
    </row>
    <row r="56" spans="2:17" ht="11.25" customHeight="1">
      <c r="B56" s="36">
        <v>25</v>
      </c>
      <c r="C56" s="37">
        <f>'NOT ÇİZELGESİ'!B34</f>
        <v>0</v>
      </c>
      <c r="D56" s="85">
        <f>'NOT ÇİZELGESİ'!C34</f>
        <v>0</v>
      </c>
      <c r="E56" s="37"/>
      <c r="F56" s="37"/>
      <c r="G56" s="37"/>
      <c r="H56" s="100"/>
      <c r="I56" s="100"/>
      <c r="J56" s="94"/>
      <c r="K56" s="95"/>
      <c r="L56" s="96"/>
      <c r="M56" s="96"/>
      <c r="N56" s="95"/>
      <c r="O56" s="96"/>
      <c r="P56" s="22">
        <f t="shared" si="0"/>
        <v>0</v>
      </c>
      <c r="Q56" s="6"/>
    </row>
    <row r="57" spans="2:17" ht="11.25" customHeight="1">
      <c r="B57" s="45">
        <v>26</v>
      </c>
      <c r="C57" s="46">
        <f>'NOT ÇİZELGESİ'!B35</f>
        <v>0</v>
      </c>
      <c r="D57" s="86">
        <f>'NOT ÇİZELGESİ'!C35</f>
        <v>0</v>
      </c>
      <c r="E57" s="46"/>
      <c r="F57" s="46"/>
      <c r="G57" s="46"/>
      <c r="H57" s="101"/>
      <c r="I57" s="101"/>
      <c r="J57" s="97"/>
      <c r="K57" s="98"/>
      <c r="L57" s="99"/>
      <c r="M57" s="99"/>
      <c r="N57" s="98"/>
      <c r="O57" s="99"/>
      <c r="P57" s="68">
        <f t="shared" si="0"/>
        <v>0</v>
      </c>
      <c r="Q57" s="6"/>
    </row>
    <row r="58" spans="2:17" ht="11.25" customHeight="1">
      <c r="B58" s="36">
        <v>27</v>
      </c>
      <c r="C58" s="37">
        <f>'NOT ÇİZELGESİ'!B36</f>
        <v>0</v>
      </c>
      <c r="D58" s="85">
        <f>'NOT ÇİZELGESİ'!C36</f>
        <v>0</v>
      </c>
      <c r="E58" s="37"/>
      <c r="F58" s="37"/>
      <c r="G58" s="37"/>
      <c r="H58" s="100"/>
      <c r="I58" s="100"/>
      <c r="J58" s="94"/>
      <c r="K58" s="95"/>
      <c r="L58" s="96"/>
      <c r="M58" s="96"/>
      <c r="N58" s="95"/>
      <c r="O58" s="96"/>
      <c r="P58" s="22">
        <f t="shared" si="0"/>
        <v>0</v>
      </c>
      <c r="Q58" s="6"/>
    </row>
    <row r="59" spans="2:17" ht="11.25" customHeight="1">
      <c r="B59" s="45">
        <v>28</v>
      </c>
      <c r="C59" s="46">
        <f>'NOT ÇİZELGESİ'!B37</f>
        <v>0</v>
      </c>
      <c r="D59" s="86">
        <f>'NOT ÇİZELGESİ'!C37</f>
        <v>0</v>
      </c>
      <c r="E59" s="46"/>
      <c r="F59" s="46"/>
      <c r="G59" s="46"/>
      <c r="H59" s="101"/>
      <c r="I59" s="101"/>
      <c r="J59" s="97"/>
      <c r="K59" s="98"/>
      <c r="L59" s="99"/>
      <c r="M59" s="99"/>
      <c r="N59" s="98"/>
      <c r="O59" s="99"/>
      <c r="P59" s="68">
        <f t="shared" si="0"/>
        <v>0</v>
      </c>
      <c r="Q59" s="6"/>
    </row>
    <row r="60" spans="2:17" ht="11.25" customHeight="1">
      <c r="B60" s="36">
        <v>29</v>
      </c>
      <c r="C60" s="37">
        <f>'NOT ÇİZELGESİ'!B38</f>
        <v>0</v>
      </c>
      <c r="D60" s="85">
        <f>'NOT ÇİZELGESİ'!C38</f>
        <v>0</v>
      </c>
      <c r="E60" s="37"/>
      <c r="F60" s="37"/>
      <c r="G60" s="37"/>
      <c r="H60" s="100"/>
      <c r="I60" s="100"/>
      <c r="J60" s="94"/>
      <c r="K60" s="95"/>
      <c r="L60" s="96"/>
      <c r="M60" s="96"/>
      <c r="N60" s="95"/>
      <c r="O60" s="96"/>
      <c r="P60" s="22">
        <f t="shared" si="0"/>
        <v>0</v>
      </c>
      <c r="Q60" s="6"/>
    </row>
    <row r="61" spans="2:17" ht="11.25" customHeight="1">
      <c r="B61" s="45">
        <v>30</v>
      </c>
      <c r="C61" s="46">
        <f>'NOT ÇİZELGESİ'!B39</f>
        <v>0</v>
      </c>
      <c r="D61" s="86">
        <f>'NOT ÇİZELGESİ'!C39</f>
        <v>0</v>
      </c>
      <c r="E61" s="46"/>
      <c r="F61" s="46"/>
      <c r="G61" s="46"/>
      <c r="H61" s="101"/>
      <c r="I61" s="101"/>
      <c r="J61" s="97"/>
      <c r="K61" s="98"/>
      <c r="L61" s="99"/>
      <c r="M61" s="99"/>
      <c r="N61" s="98"/>
      <c r="O61" s="99"/>
      <c r="P61" s="68">
        <f t="shared" si="0"/>
        <v>0</v>
      </c>
      <c r="Q61" s="6"/>
    </row>
    <row r="62" spans="4:20" ht="12.75">
      <c r="D62" s="12"/>
      <c r="E62" s="12"/>
      <c r="F62" s="12"/>
      <c r="G62" s="12"/>
      <c r="H62" s="12"/>
      <c r="I62" s="12"/>
      <c r="O62" s="66"/>
      <c r="P62" s="6"/>
      <c r="Q62" s="6"/>
      <c r="R62" s="6"/>
      <c r="S62" s="6"/>
      <c r="T62" s="6"/>
    </row>
    <row r="63" spans="4:15" ht="12.75">
      <c r="D63" s="12"/>
      <c r="E63" s="12"/>
      <c r="F63" s="12"/>
      <c r="G63" s="12"/>
      <c r="H63" s="12"/>
      <c r="I63" s="12"/>
      <c r="O63" s="65"/>
    </row>
    <row r="64" spans="4:17" ht="12.75">
      <c r="D64" s="12"/>
      <c r="E64" s="12"/>
      <c r="F64" s="12"/>
      <c r="G64" s="12"/>
      <c r="H64" s="12"/>
      <c r="I64" s="12"/>
      <c r="P64" s="6"/>
      <c r="Q64" s="6"/>
    </row>
    <row r="65" spans="16:17" ht="12.75">
      <c r="P65" s="6"/>
      <c r="Q65" s="6"/>
    </row>
  </sheetData>
  <sheetProtection password="8AC5" sheet="1"/>
  <protectedRanges>
    <protectedRange sqref="E32:O61" name="Aralık2"/>
    <protectedRange sqref="N3:P3" name="Aralık1"/>
  </protectedRanges>
  <mergeCells count="40">
    <mergeCell ref="B30:D30"/>
    <mergeCell ref="B19:C19"/>
    <mergeCell ref="E7:I8"/>
    <mergeCell ref="J7:O8"/>
    <mergeCell ref="B28:D29"/>
    <mergeCell ref="B16:C16"/>
    <mergeCell ref="B17:C17"/>
    <mergeCell ref="B24:D24"/>
    <mergeCell ref="B25:D25"/>
    <mergeCell ref="B18:C18"/>
    <mergeCell ref="B5:C6"/>
    <mergeCell ref="D5:D6"/>
    <mergeCell ref="P5:P31"/>
    <mergeCell ref="B4:P4"/>
    <mergeCell ref="B13:D14"/>
    <mergeCell ref="B11:C12"/>
    <mergeCell ref="B20:D22"/>
    <mergeCell ref="B23:D23"/>
    <mergeCell ref="B15:C15"/>
    <mergeCell ref="B26:D26"/>
    <mergeCell ref="H9:H30"/>
    <mergeCell ref="I9:I30"/>
    <mergeCell ref="J9:J30"/>
    <mergeCell ref="J2:M2"/>
    <mergeCell ref="D2:I2"/>
    <mergeCell ref="N2:P2"/>
    <mergeCell ref="J3:M3"/>
    <mergeCell ref="B3:I3"/>
    <mergeCell ref="N3:P3"/>
    <mergeCell ref="E5:O6"/>
    <mergeCell ref="K9:K30"/>
    <mergeCell ref="L9:L30"/>
    <mergeCell ref="M9:M30"/>
    <mergeCell ref="N9:N30"/>
    <mergeCell ref="O9:O30"/>
    <mergeCell ref="B7:C10"/>
    <mergeCell ref="D7:D10"/>
    <mergeCell ref="E9:E30"/>
    <mergeCell ref="F9:F30"/>
    <mergeCell ref="G9:G30"/>
  </mergeCells>
  <dataValidations count="1">
    <dataValidation type="whole" allowBlank="1" showInputMessage="1" showErrorMessage="1" sqref="S33 E32:O61">
      <formula1>0</formula1>
      <formula2>3</formula2>
    </dataValidation>
  </dataValidations>
  <printOptions verticalCentered="1"/>
  <pageMargins left="0.15748031496062992" right="0.15748031496062992" top="0.1968503937007874" bottom="0.1968503937007874"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2"/>
  </sheetPr>
  <dimension ref="A2:AY71"/>
  <sheetViews>
    <sheetView zoomScalePageLayoutView="0" workbookViewId="0" topLeftCell="A18">
      <selection activeCell="L51" sqref="L51"/>
    </sheetView>
  </sheetViews>
  <sheetFormatPr defaultColWidth="9.00390625" defaultRowHeight="12.75"/>
  <cols>
    <col min="1" max="1" width="0.12890625" style="1" customWidth="1"/>
    <col min="2" max="2" width="4.00390625" style="1" customWidth="1"/>
    <col min="3" max="3" width="4.75390625" style="1" customWidth="1"/>
    <col min="4" max="4" width="28.125" style="1" customWidth="1"/>
    <col min="5" max="5" width="4.00390625" style="1" customWidth="1"/>
    <col min="6" max="7" width="4.125" style="1" customWidth="1"/>
    <col min="8" max="8" width="4.25390625" style="1" customWidth="1"/>
    <col min="9" max="11" width="4.125" style="1" customWidth="1"/>
    <col min="12" max="12" width="4.00390625" style="1" customWidth="1"/>
    <col min="13" max="13" width="4.125" style="1" customWidth="1"/>
    <col min="14" max="14" width="4.00390625" style="1" customWidth="1"/>
    <col min="15" max="15" width="4.125" style="1" customWidth="1"/>
    <col min="16" max="16" width="4.75390625" style="1" customWidth="1"/>
    <col min="17" max="17" width="4.25390625" style="1" customWidth="1"/>
    <col min="18" max="18" width="4.125" style="1" customWidth="1"/>
    <col min="19" max="19" width="5.00390625" style="1" customWidth="1"/>
    <col min="20" max="20" width="0.2421875" style="14" customWidth="1"/>
    <col min="21" max="21" width="0.6171875" style="14" customWidth="1"/>
    <col min="22" max="50" width="2.375" style="17" customWidth="1"/>
    <col min="51" max="59" width="9.125" style="14" customWidth="1"/>
    <col min="60" max="16384" width="9.125" style="1" customWidth="1"/>
  </cols>
  <sheetData>
    <row r="1" ht="3" customHeight="1"/>
    <row r="2" spans="2:19" ht="15" customHeight="1">
      <c r="B2" s="2" t="s">
        <v>0</v>
      </c>
      <c r="C2" s="13"/>
      <c r="D2" s="207" t="str">
        <f>'NOT ÇİZELGESİ'!A4</f>
        <v>…………….. ORTAOKULU</v>
      </c>
      <c r="E2" s="208"/>
      <c r="F2" s="208"/>
      <c r="G2" s="208"/>
      <c r="H2" s="208"/>
      <c r="I2" s="208"/>
      <c r="J2" s="208"/>
      <c r="K2" s="154" t="s">
        <v>2</v>
      </c>
      <c r="L2" s="205"/>
      <c r="M2" s="205"/>
      <c r="N2" s="205"/>
      <c r="O2" s="206"/>
      <c r="P2" s="160" t="str">
        <f>'NOT ÇİZELGESİ'!C5</f>
        <v>2017 / 2018</v>
      </c>
      <c r="Q2" s="217"/>
      <c r="R2" s="217"/>
      <c r="S2" s="218"/>
    </row>
    <row r="3" spans="1:19" ht="17.25" customHeight="1">
      <c r="A3" s="209" t="s">
        <v>1</v>
      </c>
      <c r="B3" s="111"/>
      <c r="C3" s="111"/>
      <c r="D3" s="111"/>
      <c r="E3" s="111"/>
      <c r="F3" s="111"/>
      <c r="G3" s="111"/>
      <c r="H3" s="111"/>
      <c r="I3" s="111"/>
      <c r="J3" s="111"/>
      <c r="K3" s="154" t="s">
        <v>4</v>
      </c>
      <c r="L3" s="205"/>
      <c r="M3" s="205"/>
      <c r="N3" s="205"/>
      <c r="O3" s="206"/>
      <c r="P3" s="164"/>
      <c r="Q3" s="217"/>
      <c r="R3" s="217"/>
      <c r="S3" s="218"/>
    </row>
    <row r="4" spans="2:19" ht="23.25" customHeight="1">
      <c r="B4" s="214" t="s">
        <v>9</v>
      </c>
      <c r="C4" s="215"/>
      <c r="D4" s="215"/>
      <c r="E4" s="215"/>
      <c r="F4" s="215"/>
      <c r="G4" s="215"/>
      <c r="H4" s="215"/>
      <c r="I4" s="215"/>
      <c r="J4" s="215"/>
      <c r="K4" s="215"/>
      <c r="L4" s="215"/>
      <c r="M4" s="215"/>
      <c r="N4" s="215"/>
      <c r="O4" s="215"/>
      <c r="P4" s="215"/>
      <c r="Q4" s="215"/>
      <c r="R4" s="215"/>
      <c r="S4" s="215"/>
    </row>
    <row r="5" spans="2:19" ht="16.5" customHeight="1">
      <c r="B5" s="219"/>
      <c r="C5" s="158"/>
      <c r="D5" s="159"/>
      <c r="E5" s="251" t="s">
        <v>5</v>
      </c>
      <c r="F5" s="252"/>
      <c r="G5" s="252"/>
      <c r="H5" s="252"/>
      <c r="I5" s="252"/>
      <c r="J5" s="252"/>
      <c r="K5" s="252"/>
      <c r="L5" s="252"/>
      <c r="M5" s="252"/>
      <c r="N5" s="252"/>
      <c r="O5" s="252"/>
      <c r="P5" s="252"/>
      <c r="Q5" s="252"/>
      <c r="R5" s="253"/>
      <c r="S5" s="58"/>
    </row>
    <row r="6" spans="2:51" ht="26.25" customHeight="1">
      <c r="B6" s="167" t="s">
        <v>3</v>
      </c>
      <c r="C6" s="167"/>
      <c r="D6" s="26" t="str">
        <f>'NOT ÇİZELGESİ'!E6</f>
        <v>7/A</v>
      </c>
      <c r="E6" s="254" t="s">
        <v>105</v>
      </c>
      <c r="F6" s="255"/>
      <c r="G6" s="255"/>
      <c r="H6" s="255"/>
      <c r="I6" s="255"/>
      <c r="J6" s="255"/>
      <c r="K6" s="256"/>
      <c r="L6" s="258" t="s">
        <v>106</v>
      </c>
      <c r="M6" s="259"/>
      <c r="N6" s="259"/>
      <c r="O6" s="259"/>
      <c r="P6" s="259"/>
      <c r="Q6" s="259"/>
      <c r="R6" s="260"/>
      <c r="S6" s="169" t="s">
        <v>8</v>
      </c>
      <c r="W6" s="216"/>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row>
    <row r="7" spans="2:51" ht="10.5" customHeight="1">
      <c r="B7" s="210" t="s">
        <v>31</v>
      </c>
      <c r="C7" s="137"/>
      <c r="D7" s="142" t="s">
        <v>164</v>
      </c>
      <c r="E7" s="211" t="s">
        <v>76</v>
      </c>
      <c r="F7" s="223" t="s">
        <v>77</v>
      </c>
      <c r="G7" s="211" t="s">
        <v>33</v>
      </c>
      <c r="H7" s="223" t="s">
        <v>34</v>
      </c>
      <c r="I7" s="211" t="s">
        <v>35</v>
      </c>
      <c r="J7" s="223" t="s">
        <v>103</v>
      </c>
      <c r="K7" s="242" t="s">
        <v>104</v>
      </c>
      <c r="L7" s="257" t="s">
        <v>78</v>
      </c>
      <c r="M7" s="235" t="s">
        <v>36</v>
      </c>
      <c r="N7" s="229" t="s">
        <v>37</v>
      </c>
      <c r="O7" s="235" t="s">
        <v>38</v>
      </c>
      <c r="P7" s="230" t="s">
        <v>39</v>
      </c>
      <c r="Q7" s="223" t="s">
        <v>103</v>
      </c>
      <c r="R7" s="229" t="s">
        <v>104</v>
      </c>
      <c r="S7" s="233"/>
      <c r="V7" s="16"/>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row>
    <row r="8" spans="2:51" ht="10.5" customHeight="1">
      <c r="B8" s="138"/>
      <c r="C8" s="139"/>
      <c r="D8" s="143"/>
      <c r="E8" s="212"/>
      <c r="F8" s="226"/>
      <c r="G8" s="212"/>
      <c r="H8" s="226"/>
      <c r="I8" s="249"/>
      <c r="J8" s="224"/>
      <c r="K8" s="242"/>
      <c r="L8" s="257"/>
      <c r="M8" s="235"/>
      <c r="N8" s="229"/>
      <c r="O8" s="235"/>
      <c r="P8" s="231"/>
      <c r="Q8" s="224"/>
      <c r="R8" s="229"/>
      <c r="S8" s="233"/>
      <c r="V8" s="16"/>
      <c r="W8" s="216"/>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row>
    <row r="9" spans="2:51" ht="16.5" customHeight="1">
      <c r="B9" s="138"/>
      <c r="C9" s="139"/>
      <c r="D9" s="143"/>
      <c r="E9" s="212"/>
      <c r="F9" s="226"/>
      <c r="G9" s="212"/>
      <c r="H9" s="226"/>
      <c r="I9" s="249"/>
      <c r="J9" s="224"/>
      <c r="K9" s="242"/>
      <c r="L9" s="257"/>
      <c r="M9" s="235"/>
      <c r="N9" s="229"/>
      <c r="O9" s="235"/>
      <c r="P9" s="231"/>
      <c r="Q9" s="224"/>
      <c r="R9" s="229"/>
      <c r="S9" s="233"/>
      <c r="V9" s="16"/>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row>
    <row r="10" spans="2:51" ht="16.5" customHeight="1">
      <c r="B10" s="140"/>
      <c r="C10" s="141"/>
      <c r="D10" s="144"/>
      <c r="E10" s="212"/>
      <c r="F10" s="226"/>
      <c r="G10" s="212"/>
      <c r="H10" s="226"/>
      <c r="I10" s="249"/>
      <c r="J10" s="224"/>
      <c r="K10" s="242"/>
      <c r="L10" s="257"/>
      <c r="M10" s="235"/>
      <c r="N10" s="229"/>
      <c r="O10" s="235"/>
      <c r="P10" s="231"/>
      <c r="Q10" s="224"/>
      <c r="R10" s="229"/>
      <c r="S10" s="233"/>
      <c r="V10" s="16"/>
      <c r="W10" s="216"/>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row>
    <row r="11" spans="2:51" ht="29.25" customHeight="1">
      <c r="B11" s="181" t="s">
        <v>32</v>
      </c>
      <c r="C11" s="181"/>
      <c r="D11" s="57" t="s">
        <v>105</v>
      </c>
      <c r="E11" s="212"/>
      <c r="F11" s="226"/>
      <c r="G11" s="212"/>
      <c r="H11" s="226"/>
      <c r="I11" s="249"/>
      <c r="J11" s="224"/>
      <c r="K11" s="242"/>
      <c r="L11" s="257"/>
      <c r="M11" s="235"/>
      <c r="N11" s="229"/>
      <c r="O11" s="235"/>
      <c r="P11" s="231"/>
      <c r="Q11" s="224"/>
      <c r="R11" s="229"/>
      <c r="S11" s="233"/>
      <c r="V11" s="16"/>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row>
    <row r="12" spans="2:51" ht="26.25" customHeight="1">
      <c r="B12" s="181"/>
      <c r="C12" s="181"/>
      <c r="D12" s="57" t="s">
        <v>106</v>
      </c>
      <c r="E12" s="212"/>
      <c r="F12" s="226"/>
      <c r="G12" s="212"/>
      <c r="H12" s="226"/>
      <c r="I12" s="249"/>
      <c r="J12" s="224"/>
      <c r="K12" s="242"/>
      <c r="L12" s="257"/>
      <c r="M12" s="235"/>
      <c r="N12" s="229"/>
      <c r="O12" s="235"/>
      <c r="P12" s="231"/>
      <c r="Q12" s="224"/>
      <c r="R12" s="229"/>
      <c r="S12" s="233"/>
      <c r="V12" s="16"/>
      <c r="W12" s="216"/>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row>
    <row r="13" spans="2:51" ht="10.5" customHeight="1">
      <c r="B13" s="236" t="s">
        <v>108</v>
      </c>
      <c r="C13" s="237"/>
      <c r="D13" s="238"/>
      <c r="E13" s="212"/>
      <c r="F13" s="226"/>
      <c r="G13" s="212"/>
      <c r="H13" s="226"/>
      <c r="I13" s="249"/>
      <c r="J13" s="224"/>
      <c r="K13" s="242"/>
      <c r="L13" s="257"/>
      <c r="M13" s="235"/>
      <c r="N13" s="229"/>
      <c r="O13" s="235"/>
      <c r="P13" s="231"/>
      <c r="Q13" s="224"/>
      <c r="R13" s="229"/>
      <c r="S13" s="233"/>
      <c r="V13" s="16"/>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row>
    <row r="14" spans="2:51" ht="10.5" customHeight="1">
      <c r="B14" s="239"/>
      <c r="C14" s="240"/>
      <c r="D14" s="241"/>
      <c r="E14" s="212"/>
      <c r="F14" s="226"/>
      <c r="G14" s="212"/>
      <c r="H14" s="226"/>
      <c r="I14" s="249"/>
      <c r="J14" s="224"/>
      <c r="K14" s="242"/>
      <c r="L14" s="257"/>
      <c r="M14" s="235"/>
      <c r="N14" s="229"/>
      <c r="O14" s="235"/>
      <c r="P14" s="231"/>
      <c r="Q14" s="224"/>
      <c r="R14" s="229"/>
      <c r="S14" s="233"/>
      <c r="V14" s="16"/>
      <c r="W14" s="216"/>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row>
    <row r="15" spans="2:51" ht="10.5" customHeight="1">
      <c r="B15" s="239"/>
      <c r="C15" s="240"/>
      <c r="D15" s="241"/>
      <c r="E15" s="212"/>
      <c r="F15" s="226"/>
      <c r="G15" s="212"/>
      <c r="H15" s="226"/>
      <c r="I15" s="249"/>
      <c r="J15" s="224"/>
      <c r="K15" s="242"/>
      <c r="L15" s="257"/>
      <c r="M15" s="235"/>
      <c r="N15" s="229"/>
      <c r="O15" s="235"/>
      <c r="P15" s="231"/>
      <c r="Q15" s="224"/>
      <c r="R15" s="229"/>
      <c r="S15" s="233"/>
      <c r="V15" s="16"/>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row>
    <row r="16" spans="2:51" ht="10.5" customHeight="1">
      <c r="B16" s="239"/>
      <c r="C16" s="240"/>
      <c r="D16" s="241"/>
      <c r="E16" s="212"/>
      <c r="F16" s="226"/>
      <c r="G16" s="212"/>
      <c r="H16" s="226"/>
      <c r="I16" s="249"/>
      <c r="J16" s="224"/>
      <c r="K16" s="242"/>
      <c r="L16" s="257"/>
      <c r="M16" s="235"/>
      <c r="N16" s="229"/>
      <c r="O16" s="235"/>
      <c r="P16" s="231"/>
      <c r="Q16" s="224"/>
      <c r="R16" s="229"/>
      <c r="S16" s="233"/>
      <c r="V16" s="16"/>
      <c r="W16" s="216"/>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row>
    <row r="17" spans="2:51" ht="10.5" customHeight="1">
      <c r="B17" s="239"/>
      <c r="C17" s="240"/>
      <c r="D17" s="241"/>
      <c r="E17" s="212"/>
      <c r="F17" s="226"/>
      <c r="G17" s="212"/>
      <c r="H17" s="226"/>
      <c r="I17" s="249"/>
      <c r="J17" s="224"/>
      <c r="K17" s="242"/>
      <c r="L17" s="257"/>
      <c r="M17" s="235"/>
      <c r="N17" s="229"/>
      <c r="O17" s="235"/>
      <c r="P17" s="231"/>
      <c r="Q17" s="224"/>
      <c r="R17" s="229"/>
      <c r="S17" s="233"/>
      <c r="V17" s="16"/>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row>
    <row r="18" spans="2:51" ht="10.5" customHeight="1">
      <c r="B18" s="239"/>
      <c r="C18" s="240"/>
      <c r="D18" s="241"/>
      <c r="E18" s="212"/>
      <c r="F18" s="226"/>
      <c r="G18" s="212"/>
      <c r="H18" s="226"/>
      <c r="I18" s="249"/>
      <c r="J18" s="224"/>
      <c r="K18" s="242"/>
      <c r="L18" s="257"/>
      <c r="M18" s="235"/>
      <c r="N18" s="229"/>
      <c r="O18" s="235"/>
      <c r="P18" s="231"/>
      <c r="Q18" s="224"/>
      <c r="R18" s="229"/>
      <c r="S18" s="233"/>
      <c r="V18" s="16"/>
      <c r="W18" s="216"/>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row>
    <row r="19" spans="2:51" ht="10.5" customHeight="1">
      <c r="B19" s="239"/>
      <c r="C19" s="240"/>
      <c r="D19" s="241"/>
      <c r="E19" s="212"/>
      <c r="F19" s="226"/>
      <c r="G19" s="212"/>
      <c r="H19" s="226"/>
      <c r="I19" s="249"/>
      <c r="J19" s="224"/>
      <c r="K19" s="242"/>
      <c r="L19" s="257"/>
      <c r="M19" s="235"/>
      <c r="N19" s="229"/>
      <c r="O19" s="235"/>
      <c r="P19" s="231"/>
      <c r="Q19" s="224"/>
      <c r="R19" s="229"/>
      <c r="S19" s="233"/>
      <c r="V19" s="16"/>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row>
    <row r="20" spans="2:51" ht="10.5" customHeight="1">
      <c r="B20" s="239"/>
      <c r="C20" s="240"/>
      <c r="D20" s="241"/>
      <c r="E20" s="212"/>
      <c r="F20" s="226"/>
      <c r="G20" s="212"/>
      <c r="H20" s="226"/>
      <c r="I20" s="249"/>
      <c r="J20" s="224"/>
      <c r="K20" s="242"/>
      <c r="L20" s="257"/>
      <c r="M20" s="235"/>
      <c r="N20" s="229"/>
      <c r="O20" s="235"/>
      <c r="P20" s="231"/>
      <c r="Q20" s="224"/>
      <c r="R20" s="229"/>
      <c r="S20" s="233"/>
      <c r="V20" s="16"/>
      <c r="W20" s="216"/>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row>
    <row r="21" spans="2:51" ht="10.5" customHeight="1">
      <c r="B21" s="239"/>
      <c r="C21" s="240"/>
      <c r="D21" s="241"/>
      <c r="E21" s="212"/>
      <c r="F21" s="226"/>
      <c r="G21" s="212"/>
      <c r="H21" s="226"/>
      <c r="I21" s="249"/>
      <c r="J21" s="224"/>
      <c r="K21" s="242"/>
      <c r="L21" s="257"/>
      <c r="M21" s="235"/>
      <c r="N21" s="229"/>
      <c r="O21" s="235"/>
      <c r="P21" s="231"/>
      <c r="Q21" s="224"/>
      <c r="R21" s="229"/>
      <c r="S21" s="233"/>
      <c r="V21" s="16"/>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row>
    <row r="22" spans="2:51" ht="10.5" customHeight="1">
      <c r="B22" s="239"/>
      <c r="C22" s="240"/>
      <c r="D22" s="241"/>
      <c r="E22" s="212"/>
      <c r="F22" s="226"/>
      <c r="G22" s="212"/>
      <c r="H22" s="226"/>
      <c r="I22" s="249"/>
      <c r="J22" s="224"/>
      <c r="K22" s="242"/>
      <c r="L22" s="257"/>
      <c r="M22" s="235"/>
      <c r="N22" s="229"/>
      <c r="O22" s="235"/>
      <c r="P22" s="231"/>
      <c r="Q22" s="224"/>
      <c r="R22" s="229"/>
      <c r="S22" s="233"/>
      <c r="V22" s="16"/>
      <c r="W22" s="216"/>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row>
    <row r="23" spans="2:51" ht="10.5" customHeight="1">
      <c r="B23" s="239"/>
      <c r="C23" s="240"/>
      <c r="D23" s="241"/>
      <c r="E23" s="212"/>
      <c r="F23" s="226"/>
      <c r="G23" s="212"/>
      <c r="H23" s="226"/>
      <c r="I23" s="249"/>
      <c r="J23" s="224"/>
      <c r="K23" s="242"/>
      <c r="L23" s="257"/>
      <c r="M23" s="235"/>
      <c r="N23" s="229"/>
      <c r="O23" s="235"/>
      <c r="P23" s="231"/>
      <c r="Q23" s="224"/>
      <c r="R23" s="229"/>
      <c r="S23" s="233"/>
      <c r="V23" s="16"/>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row>
    <row r="24" spans="2:51" ht="10.5" customHeight="1">
      <c r="B24" s="239"/>
      <c r="C24" s="240"/>
      <c r="D24" s="241"/>
      <c r="E24" s="212"/>
      <c r="F24" s="226"/>
      <c r="G24" s="212"/>
      <c r="H24" s="226"/>
      <c r="I24" s="249"/>
      <c r="J24" s="224"/>
      <c r="K24" s="242"/>
      <c r="L24" s="257"/>
      <c r="M24" s="235"/>
      <c r="N24" s="229"/>
      <c r="O24" s="235"/>
      <c r="P24" s="231"/>
      <c r="Q24" s="224"/>
      <c r="R24" s="229"/>
      <c r="S24" s="233"/>
      <c r="V24" s="16"/>
      <c r="W24" s="216"/>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row>
    <row r="25" spans="2:51" ht="10.5" customHeight="1">
      <c r="B25" s="243" t="str">
        <f>'NOT ÇİZELGESİ'!A41</f>
        <v>Mesut TUZCU</v>
      </c>
      <c r="C25" s="244"/>
      <c r="D25" s="245"/>
      <c r="E25" s="212"/>
      <c r="F25" s="226"/>
      <c r="G25" s="212"/>
      <c r="H25" s="226"/>
      <c r="I25" s="249"/>
      <c r="J25" s="224"/>
      <c r="K25" s="242"/>
      <c r="L25" s="257"/>
      <c r="M25" s="235"/>
      <c r="N25" s="229"/>
      <c r="O25" s="235"/>
      <c r="P25" s="231"/>
      <c r="Q25" s="224"/>
      <c r="R25" s="229"/>
      <c r="S25" s="233"/>
      <c r="V25" s="16"/>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row>
    <row r="26" spans="2:51" ht="10.5" customHeight="1">
      <c r="B26" s="246"/>
      <c r="C26" s="247"/>
      <c r="D26" s="248"/>
      <c r="E26" s="212"/>
      <c r="F26" s="226"/>
      <c r="G26" s="212"/>
      <c r="H26" s="226"/>
      <c r="I26" s="249"/>
      <c r="J26" s="224"/>
      <c r="K26" s="242"/>
      <c r="L26" s="257"/>
      <c r="M26" s="235"/>
      <c r="N26" s="229"/>
      <c r="O26" s="235"/>
      <c r="P26" s="231"/>
      <c r="Q26" s="224"/>
      <c r="R26" s="229"/>
      <c r="S26" s="233"/>
      <c r="V26" s="16"/>
      <c r="W26" s="216"/>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row>
    <row r="27" spans="2:51" ht="10.5" customHeight="1">
      <c r="B27" s="246"/>
      <c r="C27" s="247"/>
      <c r="D27" s="248"/>
      <c r="E27" s="212"/>
      <c r="F27" s="226"/>
      <c r="G27" s="212"/>
      <c r="H27" s="226"/>
      <c r="I27" s="249"/>
      <c r="J27" s="224"/>
      <c r="K27" s="242"/>
      <c r="L27" s="257"/>
      <c r="M27" s="235"/>
      <c r="N27" s="229"/>
      <c r="O27" s="235"/>
      <c r="P27" s="231"/>
      <c r="Q27" s="224"/>
      <c r="R27" s="229"/>
      <c r="S27" s="233"/>
      <c r="V27" s="16"/>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row>
    <row r="28" spans="2:51" ht="10.5" customHeight="1">
      <c r="B28" s="220" t="s">
        <v>29</v>
      </c>
      <c r="C28" s="221"/>
      <c r="D28" s="222"/>
      <c r="E28" s="212"/>
      <c r="F28" s="226"/>
      <c r="G28" s="212"/>
      <c r="H28" s="226"/>
      <c r="I28" s="249"/>
      <c r="J28" s="224"/>
      <c r="K28" s="242"/>
      <c r="L28" s="257"/>
      <c r="M28" s="235"/>
      <c r="N28" s="229"/>
      <c r="O28" s="235"/>
      <c r="P28" s="231"/>
      <c r="Q28" s="224"/>
      <c r="R28" s="229"/>
      <c r="S28" s="233"/>
      <c r="V28" s="16"/>
      <c r="W28" s="216"/>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row>
    <row r="29" spans="2:51" ht="10.5" customHeight="1">
      <c r="B29" s="220"/>
      <c r="C29" s="221"/>
      <c r="D29" s="222"/>
      <c r="E29" s="212"/>
      <c r="F29" s="226"/>
      <c r="G29" s="212"/>
      <c r="H29" s="226"/>
      <c r="I29" s="249"/>
      <c r="J29" s="224"/>
      <c r="K29" s="242"/>
      <c r="L29" s="257"/>
      <c r="M29" s="235"/>
      <c r="N29" s="229"/>
      <c r="O29" s="235"/>
      <c r="P29" s="231"/>
      <c r="Q29" s="224"/>
      <c r="R29" s="229"/>
      <c r="S29" s="233"/>
      <c r="V29" s="16"/>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row>
    <row r="30" spans="2:51" ht="10.5" customHeight="1">
      <c r="B30" s="220"/>
      <c r="C30" s="221"/>
      <c r="D30" s="222"/>
      <c r="E30" s="212"/>
      <c r="F30" s="226"/>
      <c r="G30" s="212"/>
      <c r="H30" s="226"/>
      <c r="I30" s="249"/>
      <c r="J30" s="224"/>
      <c r="K30" s="242"/>
      <c r="L30" s="257"/>
      <c r="M30" s="235"/>
      <c r="N30" s="229"/>
      <c r="O30" s="235"/>
      <c r="P30" s="231"/>
      <c r="Q30" s="224"/>
      <c r="R30" s="229"/>
      <c r="S30" s="233"/>
      <c r="V30" s="16"/>
      <c r="W30" s="216"/>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row>
    <row r="31" spans="2:51" ht="10.5" customHeight="1">
      <c r="B31" s="220"/>
      <c r="C31" s="221"/>
      <c r="D31" s="222"/>
      <c r="E31" s="212"/>
      <c r="F31" s="226"/>
      <c r="G31" s="212"/>
      <c r="H31" s="226"/>
      <c r="I31" s="249"/>
      <c r="J31" s="224"/>
      <c r="K31" s="242"/>
      <c r="L31" s="257"/>
      <c r="M31" s="235"/>
      <c r="N31" s="229"/>
      <c r="O31" s="235"/>
      <c r="P31" s="231"/>
      <c r="Q31" s="224"/>
      <c r="R31" s="229"/>
      <c r="S31" s="233"/>
      <c r="V31" s="16"/>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row>
    <row r="32" spans="2:51" ht="6.75" customHeight="1">
      <c r="B32" s="220"/>
      <c r="C32" s="221"/>
      <c r="D32" s="222"/>
      <c r="E32" s="212"/>
      <c r="F32" s="226"/>
      <c r="G32" s="212"/>
      <c r="H32" s="226"/>
      <c r="I32" s="249"/>
      <c r="J32" s="224"/>
      <c r="K32" s="242"/>
      <c r="L32" s="257"/>
      <c r="M32" s="235"/>
      <c r="N32" s="229"/>
      <c r="O32" s="235"/>
      <c r="P32" s="231"/>
      <c r="Q32" s="224"/>
      <c r="R32" s="229"/>
      <c r="S32" s="233"/>
      <c r="V32" s="16"/>
      <c r="W32" s="216"/>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row>
    <row r="33" spans="2:51" ht="6" customHeight="1">
      <c r="B33" s="47"/>
      <c r="C33" s="48"/>
      <c r="D33" s="49"/>
      <c r="E33" s="213"/>
      <c r="F33" s="227"/>
      <c r="G33" s="213"/>
      <c r="H33" s="227"/>
      <c r="I33" s="250"/>
      <c r="J33" s="225"/>
      <c r="K33" s="242"/>
      <c r="L33" s="257"/>
      <c r="M33" s="235"/>
      <c r="N33" s="229"/>
      <c r="O33" s="235"/>
      <c r="P33" s="232"/>
      <c r="Q33" s="225"/>
      <c r="R33" s="229"/>
      <c r="S33" s="233"/>
      <c r="V33" s="16"/>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row>
    <row r="34" spans="2:21" ht="12.75">
      <c r="B34" s="3" t="s">
        <v>40</v>
      </c>
      <c r="C34" s="3" t="s">
        <v>7</v>
      </c>
      <c r="D34" s="27" t="s">
        <v>26</v>
      </c>
      <c r="E34" s="38">
        <v>1</v>
      </c>
      <c r="F34" s="38">
        <v>2</v>
      </c>
      <c r="G34" s="38">
        <v>3</v>
      </c>
      <c r="H34" s="56">
        <v>4</v>
      </c>
      <c r="I34" s="56">
        <v>5</v>
      </c>
      <c r="J34" s="56">
        <v>6</v>
      </c>
      <c r="K34" s="38">
        <v>7</v>
      </c>
      <c r="L34" s="60">
        <v>8</v>
      </c>
      <c r="M34" s="38">
        <v>9</v>
      </c>
      <c r="N34" s="38">
        <v>10</v>
      </c>
      <c r="O34" s="56">
        <v>11</v>
      </c>
      <c r="P34" s="59">
        <v>12</v>
      </c>
      <c r="Q34" s="38">
        <v>13</v>
      </c>
      <c r="R34" s="38">
        <v>14</v>
      </c>
      <c r="S34" s="234"/>
      <c r="T34" s="15"/>
      <c r="U34" s="15"/>
    </row>
    <row r="35" spans="2:24" ht="12.75" customHeight="1">
      <c r="B35" s="35">
        <v>1</v>
      </c>
      <c r="C35" s="20">
        <f>'NOT ÇİZELGESİ'!B10</f>
        <v>0</v>
      </c>
      <c r="D35" s="87">
        <f>'NOT ÇİZELGESİ'!C10</f>
        <v>0</v>
      </c>
      <c r="E35" s="96">
        <v>2</v>
      </c>
      <c r="F35" s="96">
        <v>3</v>
      </c>
      <c r="G35" s="96">
        <v>2</v>
      </c>
      <c r="H35" s="96">
        <v>2</v>
      </c>
      <c r="I35" s="96">
        <v>3</v>
      </c>
      <c r="J35" s="96">
        <v>3</v>
      </c>
      <c r="K35" s="96">
        <v>3</v>
      </c>
      <c r="L35" s="94">
        <v>3</v>
      </c>
      <c r="M35" s="96">
        <v>3</v>
      </c>
      <c r="N35" s="102">
        <v>2</v>
      </c>
      <c r="O35" s="96">
        <v>2</v>
      </c>
      <c r="P35" s="95">
        <v>3</v>
      </c>
      <c r="Q35" s="96">
        <v>2</v>
      </c>
      <c r="R35" s="96">
        <v>3</v>
      </c>
      <c r="S35" s="25">
        <f>ROUND(((SUM(E35:K35)*50)/21+(SUM(L35:R35)*50)/21),0)</f>
        <v>86</v>
      </c>
      <c r="X35" s="18"/>
    </row>
    <row r="36" spans="2:19" ht="12.75" customHeight="1">
      <c r="B36" s="50">
        <v>2</v>
      </c>
      <c r="C36" s="51">
        <f>'NOT ÇİZELGESİ'!B11</f>
        <v>0</v>
      </c>
      <c r="D36" s="88">
        <f>'NOT ÇİZELGESİ'!C11</f>
        <v>0</v>
      </c>
      <c r="E36" s="99"/>
      <c r="F36" s="99"/>
      <c r="G36" s="99"/>
      <c r="H36" s="99"/>
      <c r="I36" s="99"/>
      <c r="J36" s="99"/>
      <c r="K36" s="99"/>
      <c r="L36" s="97"/>
      <c r="M36" s="99"/>
      <c r="N36" s="103"/>
      <c r="O36" s="99"/>
      <c r="P36" s="98"/>
      <c r="Q36" s="99"/>
      <c r="R36" s="99"/>
      <c r="S36" s="74">
        <f aca="true" t="shared" si="0" ref="S36:S64">ROUND(((SUM(E36:K36)*50)/21+(SUM(L36:R36)*50)/21),0)</f>
        <v>0</v>
      </c>
    </row>
    <row r="37" spans="2:19" ht="12.75" customHeight="1">
      <c r="B37" s="35">
        <v>3</v>
      </c>
      <c r="C37" s="20">
        <f>'NOT ÇİZELGESİ'!B12</f>
        <v>0</v>
      </c>
      <c r="D37" s="87">
        <f>'NOT ÇİZELGESİ'!C12</f>
        <v>0</v>
      </c>
      <c r="E37" s="96"/>
      <c r="F37" s="96"/>
      <c r="G37" s="96"/>
      <c r="H37" s="96"/>
      <c r="I37" s="96"/>
      <c r="J37" s="96"/>
      <c r="K37" s="96"/>
      <c r="L37" s="94"/>
      <c r="M37" s="96"/>
      <c r="N37" s="102"/>
      <c r="O37" s="96"/>
      <c r="P37" s="95"/>
      <c r="Q37" s="96"/>
      <c r="R37" s="96"/>
      <c r="S37" s="25">
        <f t="shared" si="0"/>
        <v>0</v>
      </c>
    </row>
    <row r="38" spans="2:19" ht="12.75" customHeight="1">
      <c r="B38" s="50">
        <v>4</v>
      </c>
      <c r="C38" s="51">
        <f>'NOT ÇİZELGESİ'!B13</f>
        <v>0</v>
      </c>
      <c r="D38" s="88">
        <f>'NOT ÇİZELGESİ'!C13</f>
        <v>0</v>
      </c>
      <c r="E38" s="99"/>
      <c r="F38" s="99"/>
      <c r="G38" s="99"/>
      <c r="H38" s="99"/>
      <c r="I38" s="99"/>
      <c r="J38" s="99"/>
      <c r="K38" s="99"/>
      <c r="L38" s="97"/>
      <c r="M38" s="99"/>
      <c r="N38" s="103"/>
      <c r="O38" s="99"/>
      <c r="P38" s="98"/>
      <c r="Q38" s="99"/>
      <c r="R38" s="99"/>
      <c r="S38" s="74">
        <f t="shared" si="0"/>
        <v>0</v>
      </c>
    </row>
    <row r="39" spans="2:19" ht="12.75" customHeight="1">
      <c r="B39" s="35">
        <v>5</v>
      </c>
      <c r="C39" s="20">
        <f>'NOT ÇİZELGESİ'!B14</f>
        <v>0</v>
      </c>
      <c r="D39" s="87">
        <f>'NOT ÇİZELGESİ'!C14</f>
        <v>0</v>
      </c>
      <c r="E39" s="96"/>
      <c r="F39" s="96"/>
      <c r="G39" s="96"/>
      <c r="H39" s="96"/>
      <c r="I39" s="96"/>
      <c r="J39" s="96"/>
      <c r="K39" s="96"/>
      <c r="L39" s="94"/>
      <c r="M39" s="96"/>
      <c r="N39" s="102"/>
      <c r="O39" s="96"/>
      <c r="P39" s="95"/>
      <c r="Q39" s="96"/>
      <c r="R39" s="96"/>
      <c r="S39" s="25">
        <f t="shared" si="0"/>
        <v>0</v>
      </c>
    </row>
    <row r="40" spans="2:19" ht="12.75" customHeight="1">
      <c r="B40" s="50">
        <v>6</v>
      </c>
      <c r="C40" s="51">
        <f>'NOT ÇİZELGESİ'!B15</f>
        <v>0</v>
      </c>
      <c r="D40" s="88">
        <f>'NOT ÇİZELGESİ'!C15</f>
        <v>0</v>
      </c>
      <c r="E40" s="99"/>
      <c r="F40" s="99"/>
      <c r="G40" s="99"/>
      <c r="H40" s="99"/>
      <c r="I40" s="99"/>
      <c r="J40" s="99"/>
      <c r="K40" s="99"/>
      <c r="L40" s="97"/>
      <c r="M40" s="99"/>
      <c r="N40" s="103"/>
      <c r="O40" s="99"/>
      <c r="P40" s="98"/>
      <c r="Q40" s="99"/>
      <c r="R40" s="99"/>
      <c r="S40" s="74">
        <f t="shared" si="0"/>
        <v>0</v>
      </c>
    </row>
    <row r="41" spans="2:19" ht="12.75" customHeight="1">
      <c r="B41" s="35">
        <v>7</v>
      </c>
      <c r="C41" s="20">
        <f>'NOT ÇİZELGESİ'!B16</f>
        <v>0</v>
      </c>
      <c r="D41" s="87">
        <f>'NOT ÇİZELGESİ'!C16</f>
        <v>0</v>
      </c>
      <c r="E41" s="96"/>
      <c r="F41" s="96"/>
      <c r="G41" s="96"/>
      <c r="H41" s="96"/>
      <c r="I41" s="96"/>
      <c r="J41" s="96"/>
      <c r="K41" s="96"/>
      <c r="L41" s="94"/>
      <c r="M41" s="96"/>
      <c r="N41" s="102"/>
      <c r="O41" s="96"/>
      <c r="P41" s="95"/>
      <c r="Q41" s="96"/>
      <c r="R41" s="96"/>
      <c r="S41" s="25">
        <f t="shared" si="0"/>
        <v>0</v>
      </c>
    </row>
    <row r="42" spans="2:19" ht="12.75" customHeight="1">
      <c r="B42" s="50">
        <v>8</v>
      </c>
      <c r="C42" s="51">
        <f>'NOT ÇİZELGESİ'!B17</f>
        <v>0</v>
      </c>
      <c r="D42" s="88">
        <f>'NOT ÇİZELGESİ'!C17</f>
        <v>0</v>
      </c>
      <c r="E42" s="99"/>
      <c r="F42" s="99"/>
      <c r="G42" s="99"/>
      <c r="H42" s="99"/>
      <c r="I42" s="99"/>
      <c r="J42" s="99"/>
      <c r="K42" s="99"/>
      <c r="L42" s="97"/>
      <c r="M42" s="99"/>
      <c r="N42" s="103"/>
      <c r="O42" s="99"/>
      <c r="P42" s="98"/>
      <c r="Q42" s="99"/>
      <c r="R42" s="99"/>
      <c r="S42" s="74">
        <f t="shared" si="0"/>
        <v>0</v>
      </c>
    </row>
    <row r="43" spans="2:19" ht="12.75" customHeight="1">
      <c r="B43" s="35">
        <v>9</v>
      </c>
      <c r="C43" s="20">
        <f>'NOT ÇİZELGESİ'!B18</f>
        <v>0</v>
      </c>
      <c r="D43" s="87">
        <f>'NOT ÇİZELGESİ'!C18</f>
        <v>0</v>
      </c>
      <c r="E43" s="96"/>
      <c r="F43" s="96"/>
      <c r="G43" s="96"/>
      <c r="H43" s="96"/>
      <c r="I43" s="96"/>
      <c r="J43" s="96"/>
      <c r="K43" s="96"/>
      <c r="L43" s="94"/>
      <c r="M43" s="96"/>
      <c r="N43" s="102"/>
      <c r="O43" s="96"/>
      <c r="P43" s="95"/>
      <c r="Q43" s="96"/>
      <c r="R43" s="96"/>
      <c r="S43" s="25">
        <f t="shared" si="0"/>
        <v>0</v>
      </c>
    </row>
    <row r="44" spans="2:19" ht="12.75" customHeight="1">
      <c r="B44" s="50">
        <v>10</v>
      </c>
      <c r="C44" s="51">
        <f>'NOT ÇİZELGESİ'!B19</f>
        <v>0</v>
      </c>
      <c r="D44" s="88">
        <f>'NOT ÇİZELGESİ'!C19</f>
        <v>0</v>
      </c>
      <c r="E44" s="99"/>
      <c r="F44" s="99"/>
      <c r="G44" s="99"/>
      <c r="H44" s="99"/>
      <c r="I44" s="99"/>
      <c r="J44" s="99"/>
      <c r="K44" s="99"/>
      <c r="L44" s="97"/>
      <c r="M44" s="99"/>
      <c r="N44" s="103"/>
      <c r="O44" s="99"/>
      <c r="P44" s="98"/>
      <c r="Q44" s="99"/>
      <c r="R44" s="99"/>
      <c r="S44" s="74">
        <f t="shared" si="0"/>
        <v>0</v>
      </c>
    </row>
    <row r="45" spans="2:19" ht="12.75" customHeight="1">
      <c r="B45" s="35">
        <v>11</v>
      </c>
      <c r="C45" s="20">
        <f>'NOT ÇİZELGESİ'!B20</f>
        <v>0</v>
      </c>
      <c r="D45" s="87">
        <f>'NOT ÇİZELGESİ'!C20</f>
        <v>0</v>
      </c>
      <c r="E45" s="96"/>
      <c r="F45" s="96"/>
      <c r="G45" s="96"/>
      <c r="H45" s="96"/>
      <c r="I45" s="96"/>
      <c r="J45" s="96"/>
      <c r="K45" s="96"/>
      <c r="L45" s="94"/>
      <c r="M45" s="96"/>
      <c r="N45" s="102"/>
      <c r="O45" s="96"/>
      <c r="P45" s="95"/>
      <c r="Q45" s="96"/>
      <c r="R45" s="96"/>
      <c r="S45" s="25">
        <f t="shared" si="0"/>
        <v>0</v>
      </c>
    </row>
    <row r="46" spans="2:19" ht="12.75" customHeight="1">
      <c r="B46" s="50">
        <v>12</v>
      </c>
      <c r="C46" s="51">
        <f>'NOT ÇİZELGESİ'!B21</f>
        <v>0</v>
      </c>
      <c r="D46" s="88">
        <f>'NOT ÇİZELGESİ'!C21</f>
        <v>0</v>
      </c>
      <c r="E46" s="99"/>
      <c r="F46" s="99"/>
      <c r="G46" s="99"/>
      <c r="H46" s="99"/>
      <c r="I46" s="99"/>
      <c r="J46" s="99"/>
      <c r="K46" s="99"/>
      <c r="L46" s="97"/>
      <c r="M46" s="99"/>
      <c r="N46" s="103"/>
      <c r="O46" s="99"/>
      <c r="P46" s="98"/>
      <c r="Q46" s="99"/>
      <c r="R46" s="99"/>
      <c r="S46" s="74">
        <f t="shared" si="0"/>
        <v>0</v>
      </c>
    </row>
    <row r="47" spans="2:19" ht="12.75" customHeight="1">
      <c r="B47" s="35">
        <v>13</v>
      </c>
      <c r="C47" s="20">
        <f>'NOT ÇİZELGESİ'!B22</f>
        <v>0</v>
      </c>
      <c r="D47" s="87">
        <f>'NOT ÇİZELGESİ'!C22</f>
        <v>0</v>
      </c>
      <c r="E47" s="96"/>
      <c r="F47" s="96"/>
      <c r="G47" s="96"/>
      <c r="H47" s="96"/>
      <c r="I47" s="96"/>
      <c r="J47" s="96"/>
      <c r="K47" s="96"/>
      <c r="L47" s="94"/>
      <c r="M47" s="96"/>
      <c r="N47" s="102"/>
      <c r="O47" s="96"/>
      <c r="P47" s="95"/>
      <c r="Q47" s="96"/>
      <c r="R47" s="96"/>
      <c r="S47" s="25">
        <f t="shared" si="0"/>
        <v>0</v>
      </c>
    </row>
    <row r="48" spans="2:19" ht="12.75" customHeight="1">
      <c r="B48" s="50">
        <v>14</v>
      </c>
      <c r="C48" s="51">
        <f>'NOT ÇİZELGESİ'!B23</f>
        <v>0</v>
      </c>
      <c r="D48" s="88">
        <f>'NOT ÇİZELGESİ'!C23</f>
        <v>0</v>
      </c>
      <c r="E48" s="99"/>
      <c r="F48" s="99"/>
      <c r="G48" s="99"/>
      <c r="H48" s="99"/>
      <c r="I48" s="99"/>
      <c r="J48" s="99"/>
      <c r="K48" s="99"/>
      <c r="L48" s="97"/>
      <c r="M48" s="99"/>
      <c r="N48" s="103"/>
      <c r="O48" s="99"/>
      <c r="P48" s="98"/>
      <c r="Q48" s="99"/>
      <c r="R48" s="99"/>
      <c r="S48" s="74">
        <f t="shared" si="0"/>
        <v>0</v>
      </c>
    </row>
    <row r="49" spans="2:19" ht="12.75" customHeight="1">
      <c r="B49" s="35">
        <v>15</v>
      </c>
      <c r="C49" s="20">
        <f>'NOT ÇİZELGESİ'!B24</f>
        <v>0</v>
      </c>
      <c r="D49" s="87">
        <f>'NOT ÇİZELGESİ'!C24</f>
        <v>0</v>
      </c>
      <c r="E49" s="96"/>
      <c r="F49" s="96"/>
      <c r="G49" s="96"/>
      <c r="H49" s="96"/>
      <c r="I49" s="96"/>
      <c r="J49" s="96"/>
      <c r="K49" s="96"/>
      <c r="L49" s="94"/>
      <c r="M49" s="96"/>
      <c r="N49" s="102"/>
      <c r="O49" s="96"/>
      <c r="P49" s="95"/>
      <c r="Q49" s="96"/>
      <c r="R49" s="96"/>
      <c r="S49" s="25">
        <f t="shared" si="0"/>
        <v>0</v>
      </c>
    </row>
    <row r="50" spans="2:19" ht="12.75" customHeight="1">
      <c r="B50" s="50">
        <v>16</v>
      </c>
      <c r="C50" s="51">
        <f>'NOT ÇİZELGESİ'!B25</f>
        <v>0</v>
      </c>
      <c r="D50" s="88">
        <f>'NOT ÇİZELGESİ'!C25</f>
        <v>0</v>
      </c>
      <c r="E50" s="99"/>
      <c r="F50" s="99"/>
      <c r="G50" s="99"/>
      <c r="H50" s="99"/>
      <c r="I50" s="99"/>
      <c r="J50" s="99"/>
      <c r="K50" s="99"/>
      <c r="L50" s="97"/>
      <c r="M50" s="99"/>
      <c r="N50" s="103"/>
      <c r="O50" s="99"/>
      <c r="P50" s="98"/>
      <c r="Q50" s="99"/>
      <c r="R50" s="99"/>
      <c r="S50" s="74">
        <f t="shared" si="0"/>
        <v>0</v>
      </c>
    </row>
    <row r="51" spans="2:19" ht="12.75" customHeight="1">
      <c r="B51" s="35">
        <v>17</v>
      </c>
      <c r="C51" s="20">
        <f>'NOT ÇİZELGESİ'!B26</f>
        <v>0</v>
      </c>
      <c r="D51" s="87">
        <f>'NOT ÇİZELGESİ'!C26</f>
        <v>0</v>
      </c>
      <c r="E51" s="96"/>
      <c r="F51" s="96"/>
      <c r="G51" s="96"/>
      <c r="H51" s="96"/>
      <c r="I51" s="96"/>
      <c r="J51" s="96"/>
      <c r="K51" s="96"/>
      <c r="L51" s="94"/>
      <c r="M51" s="96"/>
      <c r="N51" s="102"/>
      <c r="O51" s="96"/>
      <c r="P51" s="95"/>
      <c r="Q51" s="96"/>
      <c r="R51" s="96"/>
      <c r="S51" s="25">
        <f t="shared" si="0"/>
        <v>0</v>
      </c>
    </row>
    <row r="52" spans="2:19" ht="12.75" customHeight="1">
      <c r="B52" s="50">
        <v>18</v>
      </c>
      <c r="C52" s="51">
        <f>'NOT ÇİZELGESİ'!B27</f>
        <v>0</v>
      </c>
      <c r="D52" s="88">
        <f>'NOT ÇİZELGESİ'!C27</f>
        <v>0</v>
      </c>
      <c r="E52" s="99"/>
      <c r="F52" s="99"/>
      <c r="G52" s="99"/>
      <c r="H52" s="99"/>
      <c r="I52" s="99"/>
      <c r="J52" s="99"/>
      <c r="K52" s="99"/>
      <c r="L52" s="97"/>
      <c r="M52" s="99"/>
      <c r="N52" s="103"/>
      <c r="O52" s="99"/>
      <c r="P52" s="98"/>
      <c r="Q52" s="99"/>
      <c r="R52" s="99"/>
      <c r="S52" s="74">
        <f t="shared" si="0"/>
        <v>0</v>
      </c>
    </row>
    <row r="53" spans="2:19" ht="12.75" customHeight="1">
      <c r="B53" s="35">
        <v>19</v>
      </c>
      <c r="C53" s="20">
        <f>'NOT ÇİZELGESİ'!B28</f>
        <v>0</v>
      </c>
      <c r="D53" s="87">
        <f>'NOT ÇİZELGESİ'!C28</f>
        <v>0</v>
      </c>
      <c r="E53" s="96"/>
      <c r="F53" s="96"/>
      <c r="G53" s="96"/>
      <c r="H53" s="96"/>
      <c r="I53" s="96"/>
      <c r="J53" s="96"/>
      <c r="K53" s="96"/>
      <c r="L53" s="94"/>
      <c r="M53" s="96"/>
      <c r="N53" s="102"/>
      <c r="O53" s="96"/>
      <c r="P53" s="95"/>
      <c r="Q53" s="96"/>
      <c r="R53" s="96"/>
      <c r="S53" s="25">
        <f t="shared" si="0"/>
        <v>0</v>
      </c>
    </row>
    <row r="54" spans="2:19" ht="12.75" customHeight="1">
      <c r="B54" s="50">
        <v>20</v>
      </c>
      <c r="C54" s="51">
        <f>'NOT ÇİZELGESİ'!B29</f>
        <v>0</v>
      </c>
      <c r="D54" s="88">
        <f>'NOT ÇİZELGESİ'!C29</f>
        <v>0</v>
      </c>
      <c r="E54" s="99"/>
      <c r="F54" s="99"/>
      <c r="G54" s="99"/>
      <c r="H54" s="99"/>
      <c r="I54" s="99"/>
      <c r="J54" s="99"/>
      <c r="K54" s="99"/>
      <c r="L54" s="97"/>
      <c r="M54" s="99"/>
      <c r="N54" s="103"/>
      <c r="O54" s="99"/>
      <c r="P54" s="98"/>
      <c r="Q54" s="99"/>
      <c r="R54" s="99"/>
      <c r="S54" s="74">
        <f t="shared" si="0"/>
        <v>0</v>
      </c>
    </row>
    <row r="55" spans="2:19" ht="12.75" customHeight="1">
      <c r="B55" s="35">
        <v>21</v>
      </c>
      <c r="C55" s="20">
        <f>'NOT ÇİZELGESİ'!B30</f>
        <v>0</v>
      </c>
      <c r="D55" s="87">
        <f>'NOT ÇİZELGESİ'!C30</f>
        <v>0</v>
      </c>
      <c r="E55" s="96"/>
      <c r="F55" s="96"/>
      <c r="G55" s="96"/>
      <c r="H55" s="96"/>
      <c r="I55" s="96"/>
      <c r="J55" s="96"/>
      <c r="K55" s="96"/>
      <c r="L55" s="94"/>
      <c r="M55" s="96"/>
      <c r="N55" s="102"/>
      <c r="O55" s="96"/>
      <c r="P55" s="95"/>
      <c r="Q55" s="96"/>
      <c r="R55" s="96"/>
      <c r="S55" s="25">
        <f t="shared" si="0"/>
        <v>0</v>
      </c>
    </row>
    <row r="56" spans="2:19" ht="12.75" customHeight="1">
      <c r="B56" s="50">
        <v>22</v>
      </c>
      <c r="C56" s="51">
        <f>'NOT ÇİZELGESİ'!B31</f>
        <v>0</v>
      </c>
      <c r="D56" s="88">
        <f>'NOT ÇİZELGESİ'!C31</f>
        <v>0</v>
      </c>
      <c r="E56" s="99"/>
      <c r="F56" s="99"/>
      <c r="G56" s="99"/>
      <c r="H56" s="99"/>
      <c r="I56" s="99"/>
      <c r="J56" s="99"/>
      <c r="K56" s="99"/>
      <c r="L56" s="97"/>
      <c r="M56" s="99"/>
      <c r="N56" s="103"/>
      <c r="O56" s="99"/>
      <c r="P56" s="98"/>
      <c r="Q56" s="99"/>
      <c r="R56" s="99"/>
      <c r="S56" s="74">
        <f t="shared" si="0"/>
        <v>0</v>
      </c>
    </row>
    <row r="57" spans="2:19" ht="12.75" customHeight="1">
      <c r="B57" s="35">
        <v>23</v>
      </c>
      <c r="C57" s="20">
        <f>'NOT ÇİZELGESİ'!B32</f>
        <v>0</v>
      </c>
      <c r="D57" s="87">
        <f>'NOT ÇİZELGESİ'!C32</f>
        <v>0</v>
      </c>
      <c r="E57" s="96"/>
      <c r="F57" s="96"/>
      <c r="G57" s="96"/>
      <c r="H57" s="96"/>
      <c r="I57" s="96"/>
      <c r="J57" s="96"/>
      <c r="K57" s="96"/>
      <c r="L57" s="94"/>
      <c r="M57" s="96"/>
      <c r="N57" s="102"/>
      <c r="O57" s="96"/>
      <c r="P57" s="95"/>
      <c r="Q57" s="96"/>
      <c r="R57" s="96"/>
      <c r="S57" s="25">
        <f t="shared" si="0"/>
        <v>0</v>
      </c>
    </row>
    <row r="58" spans="2:19" ht="12.75" customHeight="1">
      <c r="B58" s="50">
        <v>24</v>
      </c>
      <c r="C58" s="51">
        <f>'NOT ÇİZELGESİ'!B33</f>
        <v>0</v>
      </c>
      <c r="D58" s="88">
        <f>'NOT ÇİZELGESİ'!C33</f>
        <v>0</v>
      </c>
      <c r="E58" s="99"/>
      <c r="F58" s="99"/>
      <c r="G58" s="99"/>
      <c r="H58" s="99"/>
      <c r="I58" s="99"/>
      <c r="J58" s="99"/>
      <c r="K58" s="99"/>
      <c r="L58" s="97"/>
      <c r="M58" s="99"/>
      <c r="N58" s="103"/>
      <c r="O58" s="99"/>
      <c r="P58" s="98"/>
      <c r="Q58" s="99"/>
      <c r="R58" s="99"/>
      <c r="S58" s="74">
        <f t="shared" si="0"/>
        <v>0</v>
      </c>
    </row>
    <row r="59" spans="2:19" ht="12.75" customHeight="1">
      <c r="B59" s="35">
        <v>25</v>
      </c>
      <c r="C59" s="20">
        <f>'NOT ÇİZELGESİ'!B34</f>
        <v>0</v>
      </c>
      <c r="D59" s="87">
        <f>'NOT ÇİZELGESİ'!C34</f>
        <v>0</v>
      </c>
      <c r="E59" s="96"/>
      <c r="F59" s="96"/>
      <c r="G59" s="96"/>
      <c r="H59" s="96"/>
      <c r="I59" s="96"/>
      <c r="J59" s="96"/>
      <c r="K59" s="96"/>
      <c r="L59" s="94"/>
      <c r="M59" s="96"/>
      <c r="N59" s="102"/>
      <c r="O59" s="96"/>
      <c r="P59" s="95"/>
      <c r="Q59" s="96"/>
      <c r="R59" s="96"/>
      <c r="S59" s="25">
        <f t="shared" si="0"/>
        <v>0</v>
      </c>
    </row>
    <row r="60" spans="2:19" ht="12.75" customHeight="1">
      <c r="B60" s="50">
        <v>26</v>
      </c>
      <c r="C60" s="51">
        <f>'NOT ÇİZELGESİ'!B35</f>
        <v>0</v>
      </c>
      <c r="D60" s="88">
        <f>'NOT ÇİZELGESİ'!C35</f>
        <v>0</v>
      </c>
      <c r="E60" s="99"/>
      <c r="F60" s="99"/>
      <c r="G60" s="99"/>
      <c r="H60" s="99"/>
      <c r="I60" s="99"/>
      <c r="J60" s="99"/>
      <c r="K60" s="99"/>
      <c r="L60" s="97"/>
      <c r="M60" s="99"/>
      <c r="N60" s="103"/>
      <c r="O60" s="99"/>
      <c r="P60" s="98"/>
      <c r="Q60" s="99"/>
      <c r="R60" s="99"/>
      <c r="S60" s="74">
        <f t="shared" si="0"/>
        <v>0</v>
      </c>
    </row>
    <row r="61" spans="2:19" ht="12.75" customHeight="1">
      <c r="B61" s="35">
        <v>27</v>
      </c>
      <c r="C61" s="20">
        <f>'NOT ÇİZELGESİ'!B36</f>
        <v>0</v>
      </c>
      <c r="D61" s="87">
        <f>'NOT ÇİZELGESİ'!C36</f>
        <v>0</v>
      </c>
      <c r="E61" s="96"/>
      <c r="F61" s="96"/>
      <c r="G61" s="96"/>
      <c r="H61" s="96"/>
      <c r="I61" s="96"/>
      <c r="J61" s="96"/>
      <c r="K61" s="96"/>
      <c r="L61" s="94"/>
      <c r="M61" s="96"/>
      <c r="N61" s="102"/>
      <c r="O61" s="96"/>
      <c r="P61" s="95"/>
      <c r="Q61" s="96"/>
      <c r="R61" s="96"/>
      <c r="S61" s="25">
        <f t="shared" si="0"/>
        <v>0</v>
      </c>
    </row>
    <row r="62" spans="2:19" ht="12.75" customHeight="1">
      <c r="B62" s="50">
        <v>28</v>
      </c>
      <c r="C62" s="51">
        <f>'NOT ÇİZELGESİ'!B37</f>
        <v>0</v>
      </c>
      <c r="D62" s="88">
        <f>'NOT ÇİZELGESİ'!C37</f>
        <v>0</v>
      </c>
      <c r="E62" s="99"/>
      <c r="F62" s="99"/>
      <c r="G62" s="99"/>
      <c r="H62" s="99"/>
      <c r="I62" s="99"/>
      <c r="J62" s="99"/>
      <c r="K62" s="99"/>
      <c r="L62" s="97"/>
      <c r="M62" s="99"/>
      <c r="N62" s="103"/>
      <c r="O62" s="99"/>
      <c r="P62" s="98"/>
      <c r="Q62" s="99"/>
      <c r="R62" s="99"/>
      <c r="S62" s="74">
        <f t="shared" si="0"/>
        <v>0</v>
      </c>
    </row>
    <row r="63" spans="2:19" ht="12.75" customHeight="1">
      <c r="B63" s="35">
        <v>29</v>
      </c>
      <c r="C63" s="20">
        <f>'NOT ÇİZELGESİ'!B38</f>
        <v>0</v>
      </c>
      <c r="D63" s="87">
        <f>'NOT ÇİZELGESİ'!C38</f>
        <v>0</v>
      </c>
      <c r="E63" s="96"/>
      <c r="F63" s="96"/>
      <c r="G63" s="96"/>
      <c r="H63" s="96"/>
      <c r="I63" s="96"/>
      <c r="J63" s="96"/>
      <c r="K63" s="96"/>
      <c r="L63" s="94"/>
      <c r="M63" s="96"/>
      <c r="N63" s="102"/>
      <c r="O63" s="96"/>
      <c r="P63" s="95"/>
      <c r="Q63" s="96"/>
      <c r="R63" s="96"/>
      <c r="S63" s="25">
        <f t="shared" si="0"/>
        <v>0</v>
      </c>
    </row>
    <row r="64" spans="2:19" ht="12.75" customHeight="1">
      <c r="B64" s="50">
        <v>30</v>
      </c>
      <c r="C64" s="51">
        <f>'NOT ÇİZELGESİ'!B39</f>
        <v>0</v>
      </c>
      <c r="D64" s="88">
        <f>'NOT ÇİZELGESİ'!C39</f>
        <v>0</v>
      </c>
      <c r="E64" s="99"/>
      <c r="F64" s="99"/>
      <c r="G64" s="99"/>
      <c r="H64" s="99"/>
      <c r="I64" s="99"/>
      <c r="J64" s="99"/>
      <c r="K64" s="99"/>
      <c r="L64" s="97"/>
      <c r="M64" s="99"/>
      <c r="N64" s="103"/>
      <c r="O64" s="99"/>
      <c r="P64" s="98"/>
      <c r="Q64" s="99"/>
      <c r="R64" s="99"/>
      <c r="S64" s="74">
        <f t="shared" si="0"/>
        <v>0</v>
      </c>
    </row>
    <row r="65" spans="4:19" ht="12.75">
      <c r="D65" s="23"/>
      <c r="E65" s="5"/>
      <c r="F65" s="5"/>
      <c r="G65" s="5"/>
      <c r="H65" s="5"/>
      <c r="I65" s="5"/>
      <c r="J65" s="5"/>
      <c r="K65" s="5"/>
      <c r="L65" s="5"/>
      <c r="M65" s="5"/>
      <c r="N65" s="5"/>
      <c r="O65" s="228"/>
      <c r="P65" s="228"/>
      <c r="Q65" s="228"/>
      <c r="R65" s="228"/>
      <c r="S65" s="228"/>
    </row>
    <row r="66" spans="4:19" ht="12.75">
      <c r="D66" s="12"/>
      <c r="E66" s="5"/>
      <c r="F66" s="5"/>
      <c r="G66" s="5"/>
      <c r="H66" s="5"/>
      <c r="I66" s="5"/>
      <c r="J66" s="5"/>
      <c r="K66" s="5"/>
      <c r="L66" s="5"/>
      <c r="M66" s="5"/>
      <c r="N66" s="5"/>
      <c r="O66" s="228"/>
      <c r="P66" s="228"/>
      <c r="Q66" s="228"/>
      <c r="R66" s="124"/>
      <c r="S66" s="124"/>
    </row>
    <row r="67" spans="4:19" ht="12.75">
      <c r="D67" s="12"/>
      <c r="S67" s="7"/>
    </row>
    <row r="68" spans="4:19" ht="12.75">
      <c r="D68" s="12"/>
      <c r="S68" s="7"/>
    </row>
    <row r="69" spans="4:19" ht="12.75">
      <c r="D69" s="12"/>
      <c r="S69" s="7"/>
    </row>
    <row r="70" ht="12.75">
      <c r="S70" s="6"/>
    </row>
    <row r="71" ht="12.75">
      <c r="S71" s="1" t="s">
        <v>6</v>
      </c>
    </row>
  </sheetData>
  <sheetProtection password="8AC5" sheet="1"/>
  <protectedRanges>
    <protectedRange sqref="E35:R64" name="Aralık2"/>
    <protectedRange sqref="P3:S3" name="Aralık1"/>
  </protectedRanges>
  <mergeCells count="49">
    <mergeCell ref="G7:G33"/>
    <mergeCell ref="L7:L33"/>
    <mergeCell ref="L6:R6"/>
    <mergeCell ref="H7:H33"/>
    <mergeCell ref="K7:K33"/>
    <mergeCell ref="B25:D27"/>
    <mergeCell ref="B11:C12"/>
    <mergeCell ref="W6:AY7"/>
    <mergeCell ref="W8:AY9"/>
    <mergeCell ref="J7:J33"/>
    <mergeCell ref="W12:AY13"/>
    <mergeCell ref="M7:M33"/>
    <mergeCell ref="I7:I33"/>
    <mergeCell ref="O66:S66"/>
    <mergeCell ref="N7:N33"/>
    <mergeCell ref="O65:S65"/>
    <mergeCell ref="R7:R33"/>
    <mergeCell ref="P7:P33"/>
    <mergeCell ref="P3:S3"/>
    <mergeCell ref="S6:S34"/>
    <mergeCell ref="O7:O33"/>
    <mergeCell ref="E5:R5"/>
    <mergeCell ref="E6:K6"/>
    <mergeCell ref="B28:D32"/>
    <mergeCell ref="Q7:Q33"/>
    <mergeCell ref="F7:F33"/>
    <mergeCell ref="W24:AY25"/>
    <mergeCell ref="W32:AY33"/>
    <mergeCell ref="W18:AY19"/>
    <mergeCell ref="W20:AY21"/>
    <mergeCell ref="W22:AY23"/>
    <mergeCell ref="W10:AY11"/>
    <mergeCell ref="B13:D24"/>
    <mergeCell ref="W26:AY27"/>
    <mergeCell ref="W14:AY15"/>
    <mergeCell ref="W16:AY17"/>
    <mergeCell ref="W28:AY29"/>
    <mergeCell ref="W30:AY31"/>
    <mergeCell ref="P2:S2"/>
    <mergeCell ref="K2:O2"/>
    <mergeCell ref="D2:J2"/>
    <mergeCell ref="K3:O3"/>
    <mergeCell ref="A3:J3"/>
    <mergeCell ref="B7:C10"/>
    <mergeCell ref="D7:D10"/>
    <mergeCell ref="E7:E33"/>
    <mergeCell ref="B4:S4"/>
    <mergeCell ref="B6:C6"/>
    <mergeCell ref="B5:D5"/>
  </mergeCells>
  <dataValidations count="1">
    <dataValidation type="whole" allowBlank="1" showInputMessage="1" showErrorMessage="1" sqref="E35:R64">
      <formula1>0</formula1>
      <formula2>3</formula2>
    </dataValidation>
  </dataValidations>
  <printOptions verticalCentered="1"/>
  <pageMargins left="0.15748031496062992" right="0.15748031496062992" top="0.1968503937007874" bottom="0.196850393700787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4"/>
  </sheetPr>
  <dimension ref="B2:AP65"/>
  <sheetViews>
    <sheetView zoomScalePageLayoutView="0" workbookViewId="0" topLeftCell="A19">
      <selection activeCell="E37" sqref="E37"/>
    </sheetView>
  </sheetViews>
  <sheetFormatPr defaultColWidth="9.00390625" defaultRowHeight="12.75"/>
  <cols>
    <col min="1" max="1" width="0.12890625" style="1" customWidth="1"/>
    <col min="2" max="2" width="3.875" style="1" customWidth="1"/>
    <col min="3" max="3" width="6.00390625" style="1" customWidth="1"/>
    <col min="4" max="4" width="25.375" style="1" customWidth="1"/>
    <col min="5" max="6" width="4.25390625" style="1" customWidth="1"/>
    <col min="7" max="7" width="4.625" style="1" customWidth="1"/>
    <col min="8" max="8" width="5.375" style="1" customWidth="1"/>
    <col min="9" max="10" width="4.625" style="1" customWidth="1"/>
    <col min="11" max="11" width="4.75390625" style="1" customWidth="1"/>
    <col min="12" max="12" width="4.375" style="1" customWidth="1"/>
    <col min="13" max="13" width="4.625" style="1" customWidth="1"/>
    <col min="14" max="14" width="5.00390625" style="1" customWidth="1"/>
    <col min="15" max="15" width="4.75390625" style="1" customWidth="1"/>
    <col min="16" max="17" width="4.375" style="1" customWidth="1"/>
    <col min="18" max="18" width="5.875" style="1" customWidth="1"/>
    <col min="19" max="20" width="6.125" style="1" customWidth="1"/>
    <col min="21" max="21" width="6.875" style="1" customWidth="1"/>
    <col min="22" max="22" width="10.75390625" style="1" customWidth="1"/>
    <col min="23" max="26" width="4.75390625" style="1" customWidth="1"/>
    <col min="27" max="54" width="1.875" style="1" customWidth="1"/>
    <col min="55" max="16384" width="9.125" style="1" customWidth="1"/>
  </cols>
  <sheetData>
    <row r="1" ht="3" customHeight="1" hidden="1"/>
    <row r="2" spans="2:18" ht="12" customHeight="1">
      <c r="B2" s="2" t="s">
        <v>0</v>
      </c>
      <c r="C2" s="9"/>
      <c r="D2" s="157" t="str">
        <f>'NOT ÇİZELGESİ'!A4</f>
        <v>…………….. ORTAOKULU</v>
      </c>
      <c r="E2" s="158"/>
      <c r="F2" s="158"/>
      <c r="G2" s="158"/>
      <c r="H2" s="158"/>
      <c r="I2" s="158"/>
      <c r="J2" s="158"/>
      <c r="K2" s="158"/>
      <c r="L2" s="154" t="s">
        <v>24</v>
      </c>
      <c r="M2" s="155"/>
      <c r="N2" s="155"/>
      <c r="O2" s="156"/>
      <c r="P2" s="161" t="str">
        <f>'NOT ÇİZELGESİ'!C5</f>
        <v>2017 / 2018</v>
      </c>
      <c r="Q2" s="161"/>
      <c r="R2" s="162"/>
    </row>
    <row r="3" spans="2:18" ht="14.25" customHeight="1">
      <c r="B3" s="163" t="s">
        <v>1</v>
      </c>
      <c r="C3" s="158"/>
      <c r="D3" s="158"/>
      <c r="E3" s="158"/>
      <c r="F3" s="158"/>
      <c r="G3" s="158"/>
      <c r="H3" s="158"/>
      <c r="I3" s="158"/>
      <c r="J3" s="158"/>
      <c r="K3" s="158"/>
      <c r="L3" s="154" t="s">
        <v>25</v>
      </c>
      <c r="M3" s="155"/>
      <c r="N3" s="155"/>
      <c r="O3" s="156"/>
      <c r="P3" s="217"/>
      <c r="Q3" s="161"/>
      <c r="R3" s="162"/>
    </row>
    <row r="4" spans="2:18" ht="16.5" customHeight="1">
      <c r="B4" s="172" t="s">
        <v>10</v>
      </c>
      <c r="C4" s="173"/>
      <c r="D4" s="173"/>
      <c r="E4" s="173"/>
      <c r="F4" s="173"/>
      <c r="G4" s="173"/>
      <c r="H4" s="173"/>
      <c r="I4" s="173"/>
      <c r="J4" s="173"/>
      <c r="K4" s="173"/>
      <c r="L4" s="173"/>
      <c r="M4" s="173"/>
      <c r="N4" s="173"/>
      <c r="O4" s="173"/>
      <c r="P4" s="173"/>
      <c r="Q4" s="173"/>
      <c r="R4" s="174"/>
    </row>
    <row r="5" spans="2:18" ht="11.25" customHeight="1">
      <c r="B5" s="167" t="s">
        <v>3</v>
      </c>
      <c r="C5" s="167"/>
      <c r="D5" s="168" t="str">
        <f>'NOT ÇİZELGESİ'!E6</f>
        <v>7/A</v>
      </c>
      <c r="E5" s="165" t="s">
        <v>64</v>
      </c>
      <c r="F5" s="166"/>
      <c r="G5" s="166"/>
      <c r="H5" s="166"/>
      <c r="I5" s="166"/>
      <c r="J5" s="166"/>
      <c r="K5" s="166"/>
      <c r="L5" s="166"/>
      <c r="M5" s="166"/>
      <c r="N5" s="166"/>
      <c r="O5" s="166"/>
      <c r="P5" s="166"/>
      <c r="Q5" s="166"/>
      <c r="R5" s="169" t="s">
        <v>8</v>
      </c>
    </row>
    <row r="6" spans="2:18" ht="10.5" customHeight="1">
      <c r="B6" s="167"/>
      <c r="C6" s="167"/>
      <c r="D6" s="168"/>
      <c r="E6" s="166"/>
      <c r="F6" s="166"/>
      <c r="G6" s="166"/>
      <c r="H6" s="166"/>
      <c r="I6" s="166"/>
      <c r="J6" s="166"/>
      <c r="K6" s="166"/>
      <c r="L6" s="166"/>
      <c r="M6" s="166"/>
      <c r="N6" s="166"/>
      <c r="O6" s="166"/>
      <c r="P6" s="166"/>
      <c r="Q6" s="166"/>
      <c r="R6" s="170"/>
    </row>
    <row r="7" spans="2:18" ht="12" customHeight="1">
      <c r="B7" s="136" t="s">
        <v>63</v>
      </c>
      <c r="C7" s="137"/>
      <c r="D7" s="142" t="s">
        <v>97</v>
      </c>
      <c r="E7" s="264" t="s">
        <v>95</v>
      </c>
      <c r="F7" s="265"/>
      <c r="G7" s="265"/>
      <c r="H7" s="265"/>
      <c r="I7" s="265"/>
      <c r="J7" s="265"/>
      <c r="K7" s="266"/>
      <c r="L7" s="266"/>
      <c r="M7" s="270" t="s">
        <v>96</v>
      </c>
      <c r="N7" s="271"/>
      <c r="O7" s="271"/>
      <c r="P7" s="271"/>
      <c r="Q7" s="272"/>
      <c r="R7" s="170"/>
    </row>
    <row r="8" spans="2:18" ht="15" customHeight="1">
      <c r="B8" s="138"/>
      <c r="C8" s="139"/>
      <c r="D8" s="143"/>
      <c r="E8" s="265"/>
      <c r="F8" s="265"/>
      <c r="G8" s="265"/>
      <c r="H8" s="265"/>
      <c r="I8" s="265"/>
      <c r="J8" s="265"/>
      <c r="K8" s="266"/>
      <c r="L8" s="266"/>
      <c r="M8" s="273"/>
      <c r="N8" s="274"/>
      <c r="O8" s="274"/>
      <c r="P8" s="274"/>
      <c r="Q8" s="275"/>
      <c r="R8" s="170"/>
    </row>
    <row r="9" spans="2:18" ht="15.75" customHeight="1">
      <c r="B9" s="138"/>
      <c r="C9" s="139"/>
      <c r="D9" s="143"/>
      <c r="E9" s="147" t="s">
        <v>88</v>
      </c>
      <c r="F9" s="127" t="s">
        <v>41</v>
      </c>
      <c r="G9" s="147" t="s">
        <v>89</v>
      </c>
      <c r="H9" s="127" t="s">
        <v>91</v>
      </c>
      <c r="I9" s="147" t="s">
        <v>90</v>
      </c>
      <c r="J9" s="127" t="s">
        <v>92</v>
      </c>
      <c r="K9" s="127" t="s">
        <v>93</v>
      </c>
      <c r="L9" s="267" t="s">
        <v>102</v>
      </c>
      <c r="M9" s="261" t="s">
        <v>74</v>
      </c>
      <c r="N9" s="147" t="s">
        <v>79</v>
      </c>
      <c r="O9" s="127" t="s">
        <v>80</v>
      </c>
      <c r="P9" s="147" t="s">
        <v>75</v>
      </c>
      <c r="Q9" s="133" t="s">
        <v>102</v>
      </c>
      <c r="R9" s="170"/>
    </row>
    <row r="10" spans="2:42" ht="16.5" customHeight="1">
      <c r="B10" s="140"/>
      <c r="C10" s="141"/>
      <c r="D10" s="144"/>
      <c r="E10" s="233"/>
      <c r="F10" s="233"/>
      <c r="G10" s="233"/>
      <c r="H10" s="233"/>
      <c r="I10" s="233"/>
      <c r="J10" s="233"/>
      <c r="K10" s="233"/>
      <c r="L10" s="268"/>
      <c r="M10" s="262"/>
      <c r="N10" s="145"/>
      <c r="O10" s="145"/>
      <c r="P10" s="145"/>
      <c r="Q10" s="145"/>
      <c r="R10" s="170"/>
      <c r="T10" s="10"/>
      <c r="U10" s="10"/>
      <c r="V10" s="10"/>
      <c r="W10" s="10"/>
      <c r="X10" s="10"/>
      <c r="Y10" s="10"/>
      <c r="Z10" s="10"/>
      <c r="AA10" s="10"/>
      <c r="AB10" s="10"/>
      <c r="AC10" s="10"/>
      <c r="AD10" s="10"/>
      <c r="AE10" s="10"/>
      <c r="AF10" s="10"/>
      <c r="AG10" s="10"/>
      <c r="AH10" s="10"/>
      <c r="AI10" s="10"/>
      <c r="AJ10" s="10"/>
      <c r="AK10" s="10"/>
      <c r="AL10" s="10"/>
      <c r="AM10" s="10"/>
      <c r="AN10" s="10"/>
      <c r="AO10" s="10"/>
      <c r="AP10" s="4"/>
    </row>
    <row r="11" spans="2:42" ht="25.5" customHeight="1">
      <c r="B11" s="181" t="s">
        <v>32</v>
      </c>
      <c r="C11" s="181"/>
      <c r="D11" s="64" t="s">
        <v>94</v>
      </c>
      <c r="E11" s="233"/>
      <c r="F11" s="233"/>
      <c r="G11" s="233"/>
      <c r="H11" s="233"/>
      <c r="I11" s="233"/>
      <c r="J11" s="233"/>
      <c r="K11" s="233"/>
      <c r="L11" s="268"/>
      <c r="M11" s="262"/>
      <c r="N11" s="145"/>
      <c r="O11" s="145"/>
      <c r="P11" s="145"/>
      <c r="Q11" s="145"/>
      <c r="R11" s="170"/>
      <c r="T11" s="10"/>
      <c r="U11" s="10"/>
      <c r="V11" s="10"/>
      <c r="W11" s="10"/>
      <c r="X11" s="10"/>
      <c r="Y11" s="10"/>
      <c r="Z11" s="10"/>
      <c r="AA11" s="10"/>
      <c r="AB11" s="10"/>
      <c r="AC11" s="10"/>
      <c r="AD11" s="10"/>
      <c r="AE11" s="10"/>
      <c r="AF11" s="10"/>
      <c r="AG11" s="10"/>
      <c r="AH11" s="10"/>
      <c r="AI11" s="10"/>
      <c r="AJ11" s="10"/>
      <c r="AK11" s="10"/>
      <c r="AL11" s="10"/>
      <c r="AM11" s="10"/>
      <c r="AN11" s="10"/>
      <c r="AO11" s="10"/>
      <c r="AP11" s="4"/>
    </row>
    <row r="12" spans="2:42" ht="27" customHeight="1">
      <c r="B12" s="181"/>
      <c r="C12" s="181"/>
      <c r="D12" s="64" t="s">
        <v>96</v>
      </c>
      <c r="E12" s="233"/>
      <c r="F12" s="233"/>
      <c r="G12" s="233"/>
      <c r="H12" s="233"/>
      <c r="I12" s="233"/>
      <c r="J12" s="233"/>
      <c r="K12" s="233"/>
      <c r="L12" s="268"/>
      <c r="M12" s="262"/>
      <c r="N12" s="145"/>
      <c r="O12" s="145"/>
      <c r="P12" s="145"/>
      <c r="Q12" s="145"/>
      <c r="R12" s="170"/>
      <c r="T12" s="10"/>
      <c r="U12" s="10"/>
      <c r="V12" s="10"/>
      <c r="W12" s="10"/>
      <c r="X12" s="10"/>
      <c r="Y12" s="10"/>
      <c r="Z12" s="10"/>
      <c r="AA12" s="10"/>
      <c r="AB12" s="10"/>
      <c r="AC12" s="10"/>
      <c r="AD12" s="10"/>
      <c r="AE12" s="10"/>
      <c r="AF12" s="10"/>
      <c r="AG12" s="10"/>
      <c r="AH12" s="10"/>
      <c r="AI12" s="10"/>
      <c r="AJ12" s="10"/>
      <c r="AK12" s="10"/>
      <c r="AL12" s="10"/>
      <c r="AM12" s="10"/>
      <c r="AN12" s="10"/>
      <c r="AO12" s="10"/>
      <c r="AP12" s="4"/>
    </row>
    <row r="13" spans="2:42" ht="12" customHeight="1">
      <c r="B13" s="175"/>
      <c r="C13" s="176"/>
      <c r="D13" s="177"/>
      <c r="E13" s="233"/>
      <c r="F13" s="233"/>
      <c r="G13" s="233"/>
      <c r="H13" s="233"/>
      <c r="I13" s="233"/>
      <c r="J13" s="233"/>
      <c r="K13" s="233"/>
      <c r="L13" s="268"/>
      <c r="M13" s="262"/>
      <c r="N13" s="145"/>
      <c r="O13" s="145"/>
      <c r="P13" s="145"/>
      <c r="Q13" s="145"/>
      <c r="R13" s="170"/>
      <c r="T13" s="11"/>
      <c r="U13" s="11"/>
      <c r="V13" s="11"/>
      <c r="W13" s="11"/>
      <c r="X13" s="11"/>
      <c r="Y13" s="11"/>
      <c r="Z13" s="11"/>
      <c r="AA13" s="11"/>
      <c r="AB13" s="11"/>
      <c r="AC13" s="11"/>
      <c r="AD13" s="11"/>
      <c r="AE13" s="11"/>
      <c r="AF13" s="11"/>
      <c r="AG13" s="11"/>
      <c r="AH13" s="11"/>
      <c r="AI13" s="11"/>
      <c r="AJ13" s="11"/>
      <c r="AK13" s="11"/>
      <c r="AL13" s="11"/>
      <c r="AM13" s="11"/>
      <c r="AN13" s="11"/>
      <c r="AO13" s="11"/>
      <c r="AP13" s="4"/>
    </row>
    <row r="14" spans="2:42" ht="12" customHeight="1">
      <c r="B14" s="178"/>
      <c r="C14" s="179"/>
      <c r="D14" s="180"/>
      <c r="E14" s="233"/>
      <c r="F14" s="233"/>
      <c r="G14" s="233"/>
      <c r="H14" s="233"/>
      <c r="I14" s="233"/>
      <c r="J14" s="233"/>
      <c r="K14" s="233"/>
      <c r="L14" s="268"/>
      <c r="M14" s="262"/>
      <c r="N14" s="145"/>
      <c r="O14" s="145"/>
      <c r="P14" s="145"/>
      <c r="Q14" s="145"/>
      <c r="R14" s="170"/>
      <c r="T14" s="10"/>
      <c r="U14" s="10"/>
      <c r="V14" s="10"/>
      <c r="W14" s="10"/>
      <c r="X14" s="10"/>
      <c r="Y14" s="10"/>
      <c r="Z14" s="10"/>
      <c r="AA14" s="10"/>
      <c r="AB14" s="10"/>
      <c r="AC14" s="10"/>
      <c r="AD14" s="10"/>
      <c r="AE14" s="10"/>
      <c r="AF14" s="10"/>
      <c r="AG14" s="10"/>
      <c r="AH14" s="10"/>
      <c r="AI14" s="10"/>
      <c r="AJ14" s="10"/>
      <c r="AK14" s="10"/>
      <c r="AL14" s="10"/>
      <c r="AM14" s="10"/>
      <c r="AN14" s="10"/>
      <c r="AO14" s="10"/>
      <c r="AP14" s="4"/>
    </row>
    <row r="15" spans="2:42" ht="12" customHeight="1">
      <c r="B15" s="188"/>
      <c r="C15" s="189"/>
      <c r="D15" s="43"/>
      <c r="E15" s="233"/>
      <c r="F15" s="233"/>
      <c r="G15" s="233"/>
      <c r="H15" s="233"/>
      <c r="I15" s="233"/>
      <c r="J15" s="233"/>
      <c r="K15" s="233"/>
      <c r="L15" s="268"/>
      <c r="M15" s="262"/>
      <c r="N15" s="145"/>
      <c r="O15" s="145"/>
      <c r="P15" s="145"/>
      <c r="Q15" s="145"/>
      <c r="R15" s="170"/>
      <c r="T15" s="10"/>
      <c r="U15" s="10"/>
      <c r="V15" s="10"/>
      <c r="W15" s="10"/>
      <c r="X15" s="10"/>
      <c r="Y15" s="10"/>
      <c r="Z15" s="10"/>
      <c r="AA15" s="10"/>
      <c r="AB15" s="10"/>
      <c r="AC15" s="10"/>
      <c r="AD15" s="10"/>
      <c r="AE15" s="10"/>
      <c r="AF15" s="10"/>
      <c r="AG15" s="10"/>
      <c r="AH15" s="10"/>
      <c r="AI15" s="10"/>
      <c r="AJ15" s="10"/>
      <c r="AK15" s="10"/>
      <c r="AL15" s="10"/>
      <c r="AM15" s="10"/>
      <c r="AN15" s="10"/>
      <c r="AO15" s="10"/>
      <c r="AP15" s="4"/>
    </row>
    <row r="16" spans="2:42" ht="12" customHeight="1">
      <c r="B16" s="188"/>
      <c r="C16" s="189"/>
      <c r="D16" s="44"/>
      <c r="E16" s="233"/>
      <c r="F16" s="233"/>
      <c r="G16" s="233"/>
      <c r="H16" s="233"/>
      <c r="I16" s="233"/>
      <c r="J16" s="233"/>
      <c r="K16" s="233"/>
      <c r="L16" s="268"/>
      <c r="M16" s="262"/>
      <c r="N16" s="145"/>
      <c r="O16" s="145"/>
      <c r="P16" s="145"/>
      <c r="Q16" s="145"/>
      <c r="R16" s="170"/>
      <c r="T16" s="10"/>
      <c r="U16" s="10"/>
      <c r="V16" s="10"/>
      <c r="W16" s="10"/>
      <c r="X16" s="10"/>
      <c r="Y16" s="10"/>
      <c r="Z16" s="10"/>
      <c r="AA16" s="10"/>
      <c r="AB16" s="10"/>
      <c r="AC16" s="10"/>
      <c r="AD16" s="10"/>
      <c r="AE16" s="10"/>
      <c r="AF16" s="10"/>
      <c r="AG16" s="10"/>
      <c r="AH16" s="10"/>
      <c r="AI16" s="10"/>
      <c r="AJ16" s="10"/>
      <c r="AK16" s="10"/>
      <c r="AL16" s="10"/>
      <c r="AM16" s="10"/>
      <c r="AN16" s="10"/>
      <c r="AO16" s="10"/>
      <c r="AP16" s="4"/>
    </row>
    <row r="17" spans="2:42" ht="12" customHeight="1">
      <c r="B17" s="188"/>
      <c r="C17" s="189"/>
      <c r="D17" s="43"/>
      <c r="E17" s="233"/>
      <c r="F17" s="233"/>
      <c r="G17" s="233"/>
      <c r="H17" s="233"/>
      <c r="I17" s="233"/>
      <c r="J17" s="233"/>
      <c r="K17" s="233"/>
      <c r="L17" s="268"/>
      <c r="M17" s="262"/>
      <c r="N17" s="145"/>
      <c r="O17" s="145"/>
      <c r="P17" s="145"/>
      <c r="Q17" s="145"/>
      <c r="R17" s="170"/>
      <c r="T17" s="10"/>
      <c r="U17" s="10"/>
      <c r="V17" s="10"/>
      <c r="W17" s="10"/>
      <c r="X17" s="10"/>
      <c r="Y17" s="10"/>
      <c r="Z17" s="10"/>
      <c r="AA17" s="10"/>
      <c r="AB17" s="10"/>
      <c r="AC17" s="10"/>
      <c r="AD17" s="10"/>
      <c r="AE17" s="10"/>
      <c r="AF17" s="10"/>
      <c r="AG17" s="10"/>
      <c r="AH17" s="10"/>
      <c r="AI17" s="10"/>
      <c r="AJ17" s="10"/>
      <c r="AK17" s="10"/>
      <c r="AL17" s="10"/>
      <c r="AM17" s="10"/>
      <c r="AN17" s="10"/>
      <c r="AO17" s="10"/>
      <c r="AP17" s="4"/>
    </row>
    <row r="18" spans="2:42" ht="12" customHeight="1">
      <c r="B18" s="188"/>
      <c r="C18" s="189"/>
      <c r="D18" s="43"/>
      <c r="E18" s="233"/>
      <c r="F18" s="233"/>
      <c r="G18" s="233"/>
      <c r="H18" s="233"/>
      <c r="I18" s="233"/>
      <c r="J18" s="233"/>
      <c r="K18" s="233"/>
      <c r="L18" s="268"/>
      <c r="M18" s="262"/>
      <c r="N18" s="145"/>
      <c r="O18" s="145"/>
      <c r="P18" s="145"/>
      <c r="Q18" s="145"/>
      <c r="R18" s="170"/>
      <c r="T18" s="10"/>
      <c r="U18" s="10"/>
      <c r="V18" s="10"/>
      <c r="W18" s="10"/>
      <c r="X18" s="10"/>
      <c r="Y18" s="10"/>
      <c r="Z18" s="10"/>
      <c r="AA18" s="10"/>
      <c r="AB18" s="10"/>
      <c r="AC18" s="10"/>
      <c r="AD18" s="10"/>
      <c r="AE18" s="10"/>
      <c r="AF18" s="10"/>
      <c r="AG18" s="10"/>
      <c r="AH18" s="10"/>
      <c r="AI18" s="10"/>
      <c r="AJ18" s="10"/>
      <c r="AK18" s="10"/>
      <c r="AL18" s="10"/>
      <c r="AM18" s="10"/>
      <c r="AN18" s="10"/>
      <c r="AO18" s="10"/>
      <c r="AP18" s="4"/>
    </row>
    <row r="19" spans="2:42" ht="12" customHeight="1">
      <c r="B19" s="188"/>
      <c r="C19" s="189"/>
      <c r="D19" s="43"/>
      <c r="E19" s="233"/>
      <c r="F19" s="233"/>
      <c r="G19" s="233"/>
      <c r="H19" s="233"/>
      <c r="I19" s="233"/>
      <c r="J19" s="233"/>
      <c r="K19" s="233"/>
      <c r="L19" s="268"/>
      <c r="M19" s="262"/>
      <c r="N19" s="145"/>
      <c r="O19" s="145"/>
      <c r="P19" s="145"/>
      <c r="Q19" s="145"/>
      <c r="R19" s="170"/>
      <c r="T19" s="10"/>
      <c r="U19" s="10"/>
      <c r="V19" s="10"/>
      <c r="W19" s="10"/>
      <c r="X19" s="10"/>
      <c r="Y19" s="10"/>
      <c r="Z19" s="10"/>
      <c r="AA19" s="10"/>
      <c r="AB19" s="10"/>
      <c r="AC19" s="10"/>
      <c r="AD19" s="10"/>
      <c r="AE19" s="10"/>
      <c r="AF19" s="10"/>
      <c r="AG19" s="10"/>
      <c r="AH19" s="10"/>
      <c r="AI19" s="10"/>
      <c r="AJ19" s="10"/>
      <c r="AK19" s="10"/>
      <c r="AL19" s="10"/>
      <c r="AM19" s="10"/>
      <c r="AN19" s="10"/>
      <c r="AO19" s="10"/>
      <c r="AP19" s="4"/>
    </row>
    <row r="20" spans="2:42" ht="12" customHeight="1">
      <c r="B20" s="182" t="s">
        <v>23</v>
      </c>
      <c r="C20" s="183"/>
      <c r="D20" s="184"/>
      <c r="E20" s="233"/>
      <c r="F20" s="233"/>
      <c r="G20" s="233"/>
      <c r="H20" s="233"/>
      <c r="I20" s="233"/>
      <c r="J20" s="233"/>
      <c r="K20" s="233"/>
      <c r="L20" s="268"/>
      <c r="M20" s="262"/>
      <c r="N20" s="145"/>
      <c r="O20" s="145"/>
      <c r="P20" s="145"/>
      <c r="Q20" s="145"/>
      <c r="R20" s="170"/>
      <c r="T20" s="10"/>
      <c r="U20" s="10"/>
      <c r="V20" s="10"/>
      <c r="W20" s="10"/>
      <c r="X20" s="10"/>
      <c r="Y20" s="10"/>
      <c r="Z20" s="10"/>
      <c r="AA20" s="10"/>
      <c r="AB20" s="10"/>
      <c r="AC20" s="10"/>
      <c r="AD20" s="10"/>
      <c r="AE20" s="10"/>
      <c r="AF20" s="10"/>
      <c r="AG20" s="10"/>
      <c r="AH20" s="10"/>
      <c r="AI20" s="10"/>
      <c r="AJ20" s="10"/>
      <c r="AK20" s="10"/>
      <c r="AL20" s="10"/>
      <c r="AM20" s="10"/>
      <c r="AN20" s="10"/>
      <c r="AO20" s="10"/>
      <c r="AP20" s="4"/>
    </row>
    <row r="21" spans="2:42" ht="12" customHeight="1">
      <c r="B21" s="182"/>
      <c r="C21" s="183"/>
      <c r="D21" s="184"/>
      <c r="E21" s="233"/>
      <c r="F21" s="233"/>
      <c r="G21" s="233"/>
      <c r="H21" s="233"/>
      <c r="I21" s="233"/>
      <c r="J21" s="233"/>
      <c r="K21" s="233"/>
      <c r="L21" s="268"/>
      <c r="M21" s="262"/>
      <c r="N21" s="145"/>
      <c r="O21" s="145"/>
      <c r="P21" s="145"/>
      <c r="Q21" s="145"/>
      <c r="R21" s="170"/>
      <c r="T21" s="10"/>
      <c r="U21" s="10"/>
      <c r="V21" s="10"/>
      <c r="W21" s="10"/>
      <c r="X21" s="10"/>
      <c r="Y21" s="10"/>
      <c r="Z21" s="10"/>
      <c r="AA21" s="10"/>
      <c r="AB21" s="10"/>
      <c r="AC21" s="10"/>
      <c r="AD21" s="10"/>
      <c r="AE21" s="10"/>
      <c r="AF21" s="10"/>
      <c r="AG21" s="10"/>
      <c r="AH21" s="10"/>
      <c r="AI21" s="10"/>
      <c r="AJ21" s="10"/>
      <c r="AK21" s="10"/>
      <c r="AL21" s="10"/>
      <c r="AM21" s="10"/>
      <c r="AN21" s="10"/>
      <c r="AO21" s="10"/>
      <c r="AP21" s="4"/>
    </row>
    <row r="22" spans="2:42" ht="12" customHeight="1">
      <c r="B22" s="182"/>
      <c r="C22" s="183"/>
      <c r="D22" s="184"/>
      <c r="E22" s="233"/>
      <c r="F22" s="233"/>
      <c r="G22" s="233"/>
      <c r="H22" s="233"/>
      <c r="I22" s="233"/>
      <c r="J22" s="233"/>
      <c r="K22" s="233"/>
      <c r="L22" s="268"/>
      <c r="M22" s="262"/>
      <c r="N22" s="145"/>
      <c r="O22" s="145"/>
      <c r="P22" s="145"/>
      <c r="Q22" s="145"/>
      <c r="R22" s="170"/>
      <c r="T22" s="10"/>
      <c r="U22" s="10"/>
      <c r="V22" s="10"/>
      <c r="W22" s="10"/>
      <c r="X22" s="10"/>
      <c r="Y22" s="10"/>
      <c r="Z22" s="10"/>
      <c r="AA22" s="10"/>
      <c r="AB22" s="10"/>
      <c r="AC22" s="10"/>
      <c r="AD22" s="10"/>
      <c r="AE22" s="10"/>
      <c r="AF22" s="10"/>
      <c r="AG22" s="10"/>
      <c r="AH22" s="10"/>
      <c r="AI22" s="10"/>
      <c r="AJ22" s="10"/>
      <c r="AK22" s="10"/>
      <c r="AL22" s="10"/>
      <c r="AM22" s="10"/>
      <c r="AN22" s="10"/>
      <c r="AO22" s="10"/>
      <c r="AP22" s="4"/>
    </row>
    <row r="23" spans="2:42" ht="12" customHeight="1">
      <c r="B23" s="185" t="s">
        <v>30</v>
      </c>
      <c r="C23" s="186"/>
      <c r="D23" s="187"/>
      <c r="E23" s="233"/>
      <c r="F23" s="233"/>
      <c r="G23" s="233"/>
      <c r="H23" s="233"/>
      <c r="I23" s="233"/>
      <c r="J23" s="233"/>
      <c r="K23" s="233"/>
      <c r="L23" s="268"/>
      <c r="M23" s="262"/>
      <c r="N23" s="145"/>
      <c r="O23" s="145"/>
      <c r="P23" s="145"/>
      <c r="Q23" s="145"/>
      <c r="R23" s="170"/>
      <c r="T23" s="10"/>
      <c r="U23" s="10"/>
      <c r="V23" s="10"/>
      <c r="W23" s="10"/>
      <c r="X23" s="10"/>
      <c r="Y23" s="10"/>
      <c r="Z23" s="10"/>
      <c r="AA23" s="10"/>
      <c r="AB23" s="10"/>
      <c r="AC23" s="10"/>
      <c r="AD23" s="10"/>
      <c r="AE23" s="10"/>
      <c r="AF23" s="10"/>
      <c r="AG23" s="10"/>
      <c r="AH23" s="10"/>
      <c r="AI23" s="10"/>
      <c r="AJ23" s="10"/>
      <c r="AK23" s="10"/>
      <c r="AL23" s="10"/>
      <c r="AM23" s="10"/>
      <c r="AN23" s="10"/>
      <c r="AO23" s="10"/>
      <c r="AP23" s="4"/>
    </row>
    <row r="24" spans="2:42" ht="12" customHeight="1">
      <c r="B24" s="185" t="s">
        <v>61</v>
      </c>
      <c r="C24" s="186"/>
      <c r="D24" s="187"/>
      <c r="E24" s="233"/>
      <c r="F24" s="233"/>
      <c r="G24" s="233"/>
      <c r="H24" s="233"/>
      <c r="I24" s="233"/>
      <c r="J24" s="233"/>
      <c r="K24" s="233"/>
      <c r="L24" s="268"/>
      <c r="M24" s="262"/>
      <c r="N24" s="145"/>
      <c r="O24" s="145"/>
      <c r="P24" s="145"/>
      <c r="Q24" s="145"/>
      <c r="R24" s="170"/>
      <c r="T24" s="10"/>
      <c r="U24" s="10"/>
      <c r="V24" s="10"/>
      <c r="W24" s="10"/>
      <c r="X24" s="10"/>
      <c r="Y24" s="10"/>
      <c r="Z24" s="10"/>
      <c r="AA24" s="10"/>
      <c r="AB24" s="10"/>
      <c r="AC24" s="10"/>
      <c r="AD24" s="10"/>
      <c r="AE24" s="10"/>
      <c r="AF24" s="10"/>
      <c r="AG24" s="10"/>
      <c r="AH24" s="10"/>
      <c r="AI24" s="10"/>
      <c r="AJ24" s="10"/>
      <c r="AK24" s="10"/>
      <c r="AL24" s="10"/>
      <c r="AM24" s="10"/>
      <c r="AN24" s="10"/>
      <c r="AO24" s="10"/>
      <c r="AP24" s="4"/>
    </row>
    <row r="25" spans="2:42" ht="12" customHeight="1">
      <c r="B25" s="185" t="s">
        <v>62</v>
      </c>
      <c r="C25" s="186"/>
      <c r="D25" s="187"/>
      <c r="E25" s="233"/>
      <c r="F25" s="233"/>
      <c r="G25" s="233"/>
      <c r="H25" s="233"/>
      <c r="I25" s="233"/>
      <c r="J25" s="233"/>
      <c r="K25" s="233"/>
      <c r="L25" s="268"/>
      <c r="M25" s="262"/>
      <c r="N25" s="145"/>
      <c r="O25" s="145"/>
      <c r="P25" s="145"/>
      <c r="Q25" s="145"/>
      <c r="R25" s="170"/>
      <c r="T25" s="10"/>
      <c r="U25" s="10"/>
      <c r="V25" s="10"/>
      <c r="W25" s="10"/>
      <c r="X25" s="10"/>
      <c r="Y25" s="10"/>
      <c r="Z25" s="10"/>
      <c r="AA25" s="10"/>
      <c r="AB25" s="10"/>
      <c r="AC25" s="10"/>
      <c r="AD25" s="10"/>
      <c r="AE25" s="10"/>
      <c r="AF25" s="10"/>
      <c r="AG25" s="10"/>
      <c r="AH25" s="10"/>
      <c r="AI25" s="10"/>
      <c r="AJ25" s="10"/>
      <c r="AK25" s="10"/>
      <c r="AL25" s="10"/>
      <c r="AM25" s="10"/>
      <c r="AN25" s="10"/>
      <c r="AO25" s="10"/>
      <c r="AP25" s="4"/>
    </row>
    <row r="26" spans="2:42" ht="12" customHeight="1">
      <c r="B26" s="185"/>
      <c r="C26" s="186"/>
      <c r="D26" s="187"/>
      <c r="E26" s="233"/>
      <c r="F26" s="233"/>
      <c r="G26" s="233"/>
      <c r="H26" s="233"/>
      <c r="I26" s="233"/>
      <c r="J26" s="233"/>
      <c r="K26" s="233"/>
      <c r="L26" s="268"/>
      <c r="M26" s="262"/>
      <c r="N26" s="145"/>
      <c r="O26" s="145"/>
      <c r="P26" s="145"/>
      <c r="Q26" s="145"/>
      <c r="R26" s="170"/>
      <c r="T26" s="10"/>
      <c r="U26" s="10"/>
      <c r="V26" s="10"/>
      <c r="W26" s="10"/>
      <c r="X26" s="10"/>
      <c r="Y26" s="10"/>
      <c r="Z26" s="10"/>
      <c r="AA26" s="10"/>
      <c r="AB26" s="10"/>
      <c r="AC26" s="10"/>
      <c r="AD26" s="10"/>
      <c r="AE26" s="10"/>
      <c r="AF26" s="10"/>
      <c r="AG26" s="10"/>
      <c r="AH26" s="10"/>
      <c r="AI26" s="10"/>
      <c r="AJ26" s="10"/>
      <c r="AK26" s="10"/>
      <c r="AL26" s="10"/>
      <c r="AM26" s="10"/>
      <c r="AN26" s="10"/>
      <c r="AO26" s="10"/>
      <c r="AP26" s="4"/>
    </row>
    <row r="27" spans="2:42" ht="12" customHeight="1">
      <c r="B27" s="40"/>
      <c r="C27" s="41"/>
      <c r="D27" s="42"/>
      <c r="E27" s="233"/>
      <c r="F27" s="233"/>
      <c r="G27" s="233"/>
      <c r="H27" s="233"/>
      <c r="I27" s="233"/>
      <c r="J27" s="233"/>
      <c r="K27" s="233"/>
      <c r="L27" s="268"/>
      <c r="M27" s="262"/>
      <c r="N27" s="145"/>
      <c r="O27" s="145"/>
      <c r="P27" s="145"/>
      <c r="Q27" s="145"/>
      <c r="R27" s="170"/>
      <c r="T27" s="10"/>
      <c r="U27" s="10"/>
      <c r="V27" s="10"/>
      <c r="W27" s="10"/>
      <c r="X27" s="10"/>
      <c r="Y27" s="10"/>
      <c r="Z27" s="10"/>
      <c r="AA27" s="10"/>
      <c r="AB27" s="10"/>
      <c r="AC27" s="10"/>
      <c r="AD27" s="10"/>
      <c r="AE27" s="10"/>
      <c r="AF27" s="10"/>
      <c r="AG27" s="10"/>
      <c r="AH27" s="10"/>
      <c r="AI27" s="10"/>
      <c r="AJ27" s="10"/>
      <c r="AK27" s="10"/>
      <c r="AL27" s="10"/>
      <c r="AM27" s="10"/>
      <c r="AN27" s="10"/>
      <c r="AO27" s="10"/>
      <c r="AP27" s="4"/>
    </row>
    <row r="28" spans="2:42" ht="12" customHeight="1">
      <c r="B28" s="199" t="str">
        <f>'NOT ÇİZELGESİ'!A41</f>
        <v>Mesut TUZCU</v>
      </c>
      <c r="C28" s="200"/>
      <c r="D28" s="201"/>
      <c r="E28" s="233"/>
      <c r="F28" s="233"/>
      <c r="G28" s="233"/>
      <c r="H28" s="233"/>
      <c r="I28" s="233"/>
      <c r="J28" s="233"/>
      <c r="K28" s="233"/>
      <c r="L28" s="268"/>
      <c r="M28" s="262"/>
      <c r="N28" s="145"/>
      <c r="O28" s="145"/>
      <c r="P28" s="145"/>
      <c r="Q28" s="145"/>
      <c r="R28" s="170"/>
      <c r="T28" s="10"/>
      <c r="U28" s="10"/>
      <c r="V28" s="10"/>
      <c r="W28" s="10"/>
      <c r="X28" s="10"/>
      <c r="Y28" s="10"/>
      <c r="Z28" s="10"/>
      <c r="AA28" s="10"/>
      <c r="AB28" s="10"/>
      <c r="AC28" s="10"/>
      <c r="AD28" s="10"/>
      <c r="AE28" s="10"/>
      <c r="AF28" s="10"/>
      <c r="AG28" s="10"/>
      <c r="AH28" s="10"/>
      <c r="AI28" s="10"/>
      <c r="AJ28" s="10"/>
      <c r="AK28" s="10"/>
      <c r="AL28" s="10"/>
      <c r="AM28" s="10"/>
      <c r="AN28" s="10"/>
      <c r="AO28" s="10"/>
      <c r="AP28" s="4"/>
    </row>
    <row r="29" spans="2:42" ht="12" customHeight="1">
      <c r="B29" s="202"/>
      <c r="C29" s="203"/>
      <c r="D29" s="204"/>
      <c r="E29" s="233"/>
      <c r="F29" s="233"/>
      <c r="G29" s="233"/>
      <c r="H29" s="233"/>
      <c r="I29" s="233"/>
      <c r="J29" s="233"/>
      <c r="K29" s="233"/>
      <c r="L29" s="268"/>
      <c r="M29" s="262"/>
      <c r="N29" s="145"/>
      <c r="O29" s="145"/>
      <c r="P29" s="145"/>
      <c r="Q29" s="145"/>
      <c r="R29" s="170"/>
      <c r="T29" s="10"/>
      <c r="U29" s="10"/>
      <c r="V29" s="10"/>
      <c r="W29" s="10"/>
      <c r="X29" s="10"/>
      <c r="Y29" s="10"/>
      <c r="Z29" s="10"/>
      <c r="AA29" s="10"/>
      <c r="AB29" s="10"/>
      <c r="AC29" s="10"/>
      <c r="AD29" s="10"/>
      <c r="AE29" s="10"/>
      <c r="AF29" s="10"/>
      <c r="AG29" s="10"/>
      <c r="AH29" s="10"/>
      <c r="AI29" s="10"/>
      <c r="AJ29" s="10"/>
      <c r="AK29" s="10"/>
      <c r="AL29" s="10"/>
      <c r="AM29" s="10"/>
      <c r="AN29" s="10"/>
      <c r="AO29" s="10"/>
      <c r="AP29" s="4"/>
    </row>
    <row r="30" spans="2:42" ht="97.5" customHeight="1">
      <c r="B30" s="190" t="s">
        <v>29</v>
      </c>
      <c r="C30" s="191"/>
      <c r="D30" s="192"/>
      <c r="E30" s="234"/>
      <c r="F30" s="234"/>
      <c r="G30" s="234"/>
      <c r="H30" s="234"/>
      <c r="I30" s="234"/>
      <c r="J30" s="234"/>
      <c r="K30" s="234"/>
      <c r="L30" s="269"/>
      <c r="M30" s="263"/>
      <c r="N30" s="146"/>
      <c r="O30" s="146"/>
      <c r="P30" s="146"/>
      <c r="Q30" s="146"/>
      <c r="R30" s="170"/>
      <c r="T30" s="10"/>
      <c r="U30" s="10"/>
      <c r="V30" s="10"/>
      <c r="W30" s="10"/>
      <c r="X30" s="10"/>
      <c r="Y30" s="10"/>
      <c r="Z30" s="10"/>
      <c r="AA30" s="10"/>
      <c r="AB30" s="10"/>
      <c r="AC30" s="10"/>
      <c r="AD30" s="10"/>
      <c r="AE30" s="10"/>
      <c r="AF30" s="10"/>
      <c r="AG30" s="10"/>
      <c r="AH30" s="10"/>
      <c r="AI30" s="10"/>
      <c r="AJ30" s="10"/>
      <c r="AK30" s="10"/>
      <c r="AL30" s="10"/>
      <c r="AM30" s="10"/>
      <c r="AN30" s="10"/>
      <c r="AO30" s="10"/>
      <c r="AP30" s="4"/>
    </row>
    <row r="31" spans="2:42" ht="12.75">
      <c r="B31" s="3" t="s">
        <v>65</v>
      </c>
      <c r="C31" s="3" t="s">
        <v>7</v>
      </c>
      <c r="D31" s="24" t="s">
        <v>26</v>
      </c>
      <c r="E31" s="71">
        <v>1</v>
      </c>
      <c r="F31" s="71">
        <v>2</v>
      </c>
      <c r="G31" s="71">
        <v>3</v>
      </c>
      <c r="H31" s="71">
        <v>4</v>
      </c>
      <c r="I31" s="71">
        <v>5</v>
      </c>
      <c r="J31" s="71">
        <v>6</v>
      </c>
      <c r="K31" s="72">
        <v>7</v>
      </c>
      <c r="L31" s="72">
        <v>8</v>
      </c>
      <c r="M31" s="73">
        <v>9</v>
      </c>
      <c r="N31" s="67">
        <v>10</v>
      </c>
      <c r="O31" s="63">
        <v>11</v>
      </c>
      <c r="P31" s="67">
        <v>12</v>
      </c>
      <c r="Q31" s="63">
        <v>13</v>
      </c>
      <c r="R31" s="171"/>
      <c r="S31" s="4"/>
      <c r="T31" s="10"/>
      <c r="U31" s="10"/>
      <c r="V31" s="10"/>
      <c r="W31" s="10"/>
      <c r="X31" s="10"/>
      <c r="Y31" s="10"/>
      <c r="Z31" s="10"/>
      <c r="AA31" s="10"/>
      <c r="AB31" s="10"/>
      <c r="AC31" s="10"/>
      <c r="AD31" s="10"/>
      <c r="AE31" s="10"/>
      <c r="AF31" s="10"/>
      <c r="AG31" s="10"/>
      <c r="AH31" s="10"/>
      <c r="AI31" s="10"/>
      <c r="AJ31" s="10"/>
      <c r="AK31" s="10"/>
      <c r="AL31" s="10"/>
      <c r="AM31" s="10"/>
      <c r="AN31" s="10"/>
      <c r="AO31" s="10"/>
      <c r="AP31" s="4"/>
    </row>
    <row r="32" spans="2:41" ht="11.25" customHeight="1">
      <c r="B32" s="36">
        <v>1</v>
      </c>
      <c r="C32" s="37">
        <f>'NOT ÇİZELGESİ'!B10</f>
        <v>0</v>
      </c>
      <c r="D32" s="85">
        <f>'NOT ÇİZELGESİ'!C10</f>
        <v>0</v>
      </c>
      <c r="E32" s="37">
        <v>1</v>
      </c>
      <c r="F32" s="37">
        <v>2</v>
      </c>
      <c r="G32" s="37">
        <v>2</v>
      </c>
      <c r="H32" s="37">
        <v>2</v>
      </c>
      <c r="I32" s="37">
        <v>2</v>
      </c>
      <c r="J32" s="37">
        <v>2</v>
      </c>
      <c r="K32" s="100">
        <v>1</v>
      </c>
      <c r="L32" s="100">
        <v>1</v>
      </c>
      <c r="M32" s="94">
        <v>1</v>
      </c>
      <c r="N32" s="95">
        <v>2</v>
      </c>
      <c r="O32" s="96">
        <v>2</v>
      </c>
      <c r="P32" s="95">
        <v>2</v>
      </c>
      <c r="Q32" s="96">
        <v>2</v>
      </c>
      <c r="R32" s="22">
        <f>ROUND(((SUM(E32:L32)*50)/24+(SUM(M32:Q32)*50)/15),0)</f>
        <v>57</v>
      </c>
      <c r="T32" s="6"/>
      <c r="U32" s="6"/>
      <c r="V32" s="6"/>
      <c r="W32" s="6"/>
      <c r="X32" s="6"/>
      <c r="Y32" s="6"/>
      <c r="Z32" s="6"/>
      <c r="AA32" s="6"/>
      <c r="AB32" s="6"/>
      <c r="AC32" s="6"/>
      <c r="AD32" s="6"/>
      <c r="AE32" s="6"/>
      <c r="AF32" s="6"/>
      <c r="AG32" s="6"/>
      <c r="AH32" s="6"/>
      <c r="AI32" s="6"/>
      <c r="AJ32" s="6"/>
      <c r="AK32" s="6"/>
      <c r="AL32" s="6"/>
      <c r="AM32" s="6"/>
      <c r="AN32" s="6"/>
      <c r="AO32" s="6"/>
    </row>
    <row r="33" spans="2:18" ht="11.25" customHeight="1">
      <c r="B33" s="45">
        <v>2</v>
      </c>
      <c r="C33" s="46">
        <f>'NOT ÇİZELGESİ'!B11</f>
        <v>0</v>
      </c>
      <c r="D33" s="86">
        <f>'NOT ÇİZELGESİ'!C11</f>
        <v>0</v>
      </c>
      <c r="E33" s="46"/>
      <c r="F33" s="46"/>
      <c r="G33" s="46"/>
      <c r="H33" s="46"/>
      <c r="I33" s="46"/>
      <c r="J33" s="46"/>
      <c r="K33" s="101"/>
      <c r="L33" s="101"/>
      <c r="M33" s="97"/>
      <c r="N33" s="98"/>
      <c r="O33" s="99"/>
      <c r="P33" s="98"/>
      <c r="Q33" s="99"/>
      <c r="R33" s="68">
        <f aca="true" t="shared" si="0" ref="R33:R61">ROUND(((SUM(E33:L33)*50)/24+(SUM(M33:Q33)*50)/15),0)</f>
        <v>0</v>
      </c>
    </row>
    <row r="34" spans="2:18" ht="11.25" customHeight="1">
      <c r="B34" s="36">
        <v>3</v>
      </c>
      <c r="C34" s="37">
        <f>'NOT ÇİZELGESİ'!B12</f>
        <v>0</v>
      </c>
      <c r="D34" s="85">
        <f>'NOT ÇİZELGESİ'!C12</f>
        <v>0</v>
      </c>
      <c r="E34" s="37"/>
      <c r="F34" s="37"/>
      <c r="G34" s="37"/>
      <c r="H34" s="37"/>
      <c r="I34" s="37"/>
      <c r="J34" s="37"/>
      <c r="K34" s="100"/>
      <c r="L34" s="100"/>
      <c r="M34" s="94"/>
      <c r="N34" s="95"/>
      <c r="O34" s="96"/>
      <c r="P34" s="95"/>
      <c r="Q34" s="96"/>
      <c r="R34" s="22">
        <f t="shared" si="0"/>
        <v>0</v>
      </c>
    </row>
    <row r="35" spans="2:18" ht="11.25" customHeight="1">
      <c r="B35" s="45">
        <v>4</v>
      </c>
      <c r="C35" s="46">
        <f>'NOT ÇİZELGESİ'!B13</f>
        <v>0</v>
      </c>
      <c r="D35" s="86">
        <f>'NOT ÇİZELGESİ'!C13</f>
        <v>0</v>
      </c>
      <c r="E35" s="46"/>
      <c r="F35" s="46"/>
      <c r="G35" s="46"/>
      <c r="H35" s="46"/>
      <c r="I35" s="46"/>
      <c r="J35" s="46"/>
      <c r="K35" s="101"/>
      <c r="L35" s="101"/>
      <c r="M35" s="97"/>
      <c r="N35" s="98"/>
      <c r="O35" s="99"/>
      <c r="P35" s="98"/>
      <c r="Q35" s="99"/>
      <c r="R35" s="68">
        <f t="shared" si="0"/>
        <v>0</v>
      </c>
    </row>
    <row r="36" spans="2:18" ht="11.25" customHeight="1">
      <c r="B36" s="36">
        <v>5</v>
      </c>
      <c r="C36" s="37">
        <f>'NOT ÇİZELGESİ'!B14</f>
        <v>0</v>
      </c>
      <c r="D36" s="85">
        <f>'NOT ÇİZELGESİ'!C14</f>
        <v>0</v>
      </c>
      <c r="E36" s="37"/>
      <c r="F36" s="37"/>
      <c r="G36" s="37"/>
      <c r="H36" s="37"/>
      <c r="I36" s="37"/>
      <c r="J36" s="37"/>
      <c r="K36" s="100"/>
      <c r="L36" s="100"/>
      <c r="M36" s="94"/>
      <c r="N36" s="95"/>
      <c r="O36" s="96"/>
      <c r="P36" s="95"/>
      <c r="Q36" s="96"/>
      <c r="R36" s="22">
        <f t="shared" si="0"/>
        <v>0</v>
      </c>
    </row>
    <row r="37" spans="2:18" ht="11.25" customHeight="1">
      <c r="B37" s="45">
        <v>6</v>
      </c>
      <c r="C37" s="46">
        <f>'NOT ÇİZELGESİ'!B15</f>
        <v>0</v>
      </c>
      <c r="D37" s="86">
        <f>'NOT ÇİZELGESİ'!C15</f>
        <v>0</v>
      </c>
      <c r="E37" s="46"/>
      <c r="F37" s="46"/>
      <c r="G37" s="46"/>
      <c r="H37" s="46"/>
      <c r="I37" s="46"/>
      <c r="J37" s="46"/>
      <c r="K37" s="101"/>
      <c r="L37" s="101"/>
      <c r="M37" s="97"/>
      <c r="N37" s="98"/>
      <c r="O37" s="99"/>
      <c r="P37" s="98"/>
      <c r="Q37" s="99"/>
      <c r="R37" s="68">
        <f t="shared" si="0"/>
        <v>0</v>
      </c>
    </row>
    <row r="38" spans="2:18" ht="11.25" customHeight="1">
      <c r="B38" s="36">
        <v>7</v>
      </c>
      <c r="C38" s="37">
        <f>'NOT ÇİZELGESİ'!B16</f>
        <v>0</v>
      </c>
      <c r="D38" s="85">
        <f>'NOT ÇİZELGESİ'!C16</f>
        <v>0</v>
      </c>
      <c r="E38" s="37"/>
      <c r="F38" s="37"/>
      <c r="G38" s="37"/>
      <c r="H38" s="37"/>
      <c r="I38" s="37"/>
      <c r="J38" s="37"/>
      <c r="K38" s="100"/>
      <c r="L38" s="100"/>
      <c r="M38" s="94"/>
      <c r="N38" s="95"/>
      <c r="O38" s="96"/>
      <c r="P38" s="95"/>
      <c r="Q38" s="96"/>
      <c r="R38" s="22">
        <f t="shared" si="0"/>
        <v>0</v>
      </c>
    </row>
    <row r="39" spans="2:18" ht="11.25" customHeight="1">
      <c r="B39" s="45">
        <v>8</v>
      </c>
      <c r="C39" s="46">
        <f>'NOT ÇİZELGESİ'!B17</f>
        <v>0</v>
      </c>
      <c r="D39" s="86">
        <f>'NOT ÇİZELGESİ'!C17</f>
        <v>0</v>
      </c>
      <c r="E39" s="46"/>
      <c r="F39" s="46"/>
      <c r="G39" s="46"/>
      <c r="H39" s="46"/>
      <c r="I39" s="46"/>
      <c r="J39" s="46"/>
      <c r="K39" s="101"/>
      <c r="L39" s="101"/>
      <c r="M39" s="97"/>
      <c r="N39" s="98"/>
      <c r="O39" s="99"/>
      <c r="P39" s="98"/>
      <c r="Q39" s="99"/>
      <c r="R39" s="68">
        <f t="shared" si="0"/>
        <v>0</v>
      </c>
    </row>
    <row r="40" spans="2:18" ht="11.25" customHeight="1">
      <c r="B40" s="36">
        <v>9</v>
      </c>
      <c r="C40" s="37">
        <f>'NOT ÇİZELGESİ'!B18</f>
        <v>0</v>
      </c>
      <c r="D40" s="85">
        <f>'NOT ÇİZELGESİ'!C18</f>
        <v>0</v>
      </c>
      <c r="E40" s="37"/>
      <c r="F40" s="37"/>
      <c r="G40" s="37"/>
      <c r="H40" s="37"/>
      <c r="I40" s="37"/>
      <c r="J40" s="37"/>
      <c r="K40" s="100"/>
      <c r="L40" s="100"/>
      <c r="M40" s="94"/>
      <c r="N40" s="95"/>
      <c r="O40" s="96"/>
      <c r="P40" s="95"/>
      <c r="Q40" s="96"/>
      <c r="R40" s="22">
        <f t="shared" si="0"/>
        <v>0</v>
      </c>
    </row>
    <row r="41" spans="2:18" ht="11.25" customHeight="1">
      <c r="B41" s="45">
        <v>10</v>
      </c>
      <c r="C41" s="46">
        <f>'NOT ÇİZELGESİ'!B19</f>
        <v>0</v>
      </c>
      <c r="D41" s="86">
        <f>'NOT ÇİZELGESİ'!C19</f>
        <v>0</v>
      </c>
      <c r="E41" s="46"/>
      <c r="F41" s="46"/>
      <c r="G41" s="46"/>
      <c r="H41" s="46"/>
      <c r="I41" s="46"/>
      <c r="J41" s="46"/>
      <c r="K41" s="101"/>
      <c r="L41" s="101"/>
      <c r="M41" s="97"/>
      <c r="N41" s="98"/>
      <c r="O41" s="99"/>
      <c r="P41" s="98"/>
      <c r="Q41" s="99"/>
      <c r="R41" s="68">
        <f t="shared" si="0"/>
        <v>0</v>
      </c>
    </row>
    <row r="42" spans="2:18" ht="11.25" customHeight="1">
      <c r="B42" s="36">
        <v>11</v>
      </c>
      <c r="C42" s="37">
        <f>'NOT ÇİZELGESİ'!B20</f>
        <v>0</v>
      </c>
      <c r="D42" s="85">
        <f>'NOT ÇİZELGESİ'!C20</f>
        <v>0</v>
      </c>
      <c r="E42" s="37"/>
      <c r="F42" s="37"/>
      <c r="G42" s="37"/>
      <c r="H42" s="37"/>
      <c r="I42" s="37"/>
      <c r="J42" s="37"/>
      <c r="K42" s="100"/>
      <c r="L42" s="100"/>
      <c r="M42" s="94"/>
      <c r="N42" s="95"/>
      <c r="O42" s="96"/>
      <c r="P42" s="95"/>
      <c r="Q42" s="96"/>
      <c r="R42" s="22">
        <f t="shared" si="0"/>
        <v>0</v>
      </c>
    </row>
    <row r="43" spans="2:18" ht="11.25" customHeight="1">
      <c r="B43" s="45">
        <v>12</v>
      </c>
      <c r="C43" s="46">
        <f>'NOT ÇİZELGESİ'!B21</f>
        <v>0</v>
      </c>
      <c r="D43" s="86">
        <f>'NOT ÇİZELGESİ'!C21</f>
        <v>0</v>
      </c>
      <c r="E43" s="46"/>
      <c r="F43" s="46"/>
      <c r="G43" s="46"/>
      <c r="H43" s="46"/>
      <c r="I43" s="46"/>
      <c r="J43" s="46"/>
      <c r="K43" s="101"/>
      <c r="L43" s="101"/>
      <c r="M43" s="97"/>
      <c r="N43" s="98"/>
      <c r="O43" s="99"/>
      <c r="P43" s="98"/>
      <c r="Q43" s="99"/>
      <c r="R43" s="68">
        <f t="shared" si="0"/>
        <v>0</v>
      </c>
    </row>
    <row r="44" spans="2:18" ht="11.25" customHeight="1">
      <c r="B44" s="36">
        <v>13</v>
      </c>
      <c r="C44" s="37">
        <f>'NOT ÇİZELGESİ'!B22</f>
        <v>0</v>
      </c>
      <c r="D44" s="85">
        <f>'NOT ÇİZELGESİ'!C22</f>
        <v>0</v>
      </c>
      <c r="E44" s="37"/>
      <c r="F44" s="37"/>
      <c r="G44" s="37"/>
      <c r="H44" s="37"/>
      <c r="I44" s="37"/>
      <c r="J44" s="37"/>
      <c r="K44" s="100"/>
      <c r="L44" s="100"/>
      <c r="M44" s="94"/>
      <c r="N44" s="95"/>
      <c r="O44" s="96"/>
      <c r="P44" s="95"/>
      <c r="Q44" s="96"/>
      <c r="R44" s="22">
        <f t="shared" si="0"/>
        <v>0</v>
      </c>
    </row>
    <row r="45" spans="2:18" ht="11.25" customHeight="1">
      <c r="B45" s="45">
        <v>14</v>
      </c>
      <c r="C45" s="46">
        <f>'NOT ÇİZELGESİ'!B23</f>
        <v>0</v>
      </c>
      <c r="D45" s="86">
        <f>'NOT ÇİZELGESİ'!C23</f>
        <v>0</v>
      </c>
      <c r="E45" s="46"/>
      <c r="F45" s="46"/>
      <c r="G45" s="46"/>
      <c r="H45" s="46"/>
      <c r="I45" s="46"/>
      <c r="J45" s="46"/>
      <c r="K45" s="101"/>
      <c r="L45" s="101"/>
      <c r="M45" s="97"/>
      <c r="N45" s="98"/>
      <c r="O45" s="99"/>
      <c r="P45" s="98"/>
      <c r="Q45" s="99"/>
      <c r="R45" s="68">
        <f t="shared" si="0"/>
        <v>0</v>
      </c>
    </row>
    <row r="46" spans="2:18" ht="11.25" customHeight="1">
      <c r="B46" s="36">
        <v>15</v>
      </c>
      <c r="C46" s="37">
        <f>'NOT ÇİZELGESİ'!B24</f>
        <v>0</v>
      </c>
      <c r="D46" s="85">
        <f>'NOT ÇİZELGESİ'!C24</f>
        <v>0</v>
      </c>
      <c r="E46" s="37"/>
      <c r="F46" s="37"/>
      <c r="G46" s="37"/>
      <c r="H46" s="37"/>
      <c r="I46" s="37"/>
      <c r="J46" s="37"/>
      <c r="K46" s="100"/>
      <c r="L46" s="100"/>
      <c r="M46" s="94"/>
      <c r="N46" s="95"/>
      <c r="O46" s="96"/>
      <c r="P46" s="95"/>
      <c r="Q46" s="96"/>
      <c r="R46" s="22">
        <f t="shared" si="0"/>
        <v>0</v>
      </c>
    </row>
    <row r="47" spans="2:18" ht="11.25" customHeight="1">
      <c r="B47" s="45">
        <v>16</v>
      </c>
      <c r="C47" s="46">
        <f>'NOT ÇİZELGESİ'!B25</f>
        <v>0</v>
      </c>
      <c r="D47" s="86">
        <f>'NOT ÇİZELGESİ'!C25</f>
        <v>0</v>
      </c>
      <c r="E47" s="46"/>
      <c r="F47" s="46"/>
      <c r="G47" s="46"/>
      <c r="H47" s="46"/>
      <c r="I47" s="46"/>
      <c r="J47" s="46"/>
      <c r="K47" s="101"/>
      <c r="L47" s="101"/>
      <c r="M47" s="97"/>
      <c r="N47" s="98"/>
      <c r="O47" s="99"/>
      <c r="P47" s="98"/>
      <c r="Q47" s="99"/>
      <c r="R47" s="68">
        <f t="shared" si="0"/>
        <v>0</v>
      </c>
    </row>
    <row r="48" spans="2:18" ht="11.25" customHeight="1">
      <c r="B48" s="36">
        <v>17</v>
      </c>
      <c r="C48" s="37">
        <f>'NOT ÇİZELGESİ'!B26</f>
        <v>0</v>
      </c>
      <c r="D48" s="85">
        <f>'NOT ÇİZELGESİ'!C26</f>
        <v>0</v>
      </c>
      <c r="E48" s="37"/>
      <c r="F48" s="37"/>
      <c r="G48" s="37"/>
      <c r="H48" s="37"/>
      <c r="I48" s="37"/>
      <c r="J48" s="37"/>
      <c r="K48" s="100"/>
      <c r="L48" s="100"/>
      <c r="M48" s="94"/>
      <c r="N48" s="95"/>
      <c r="O48" s="96"/>
      <c r="P48" s="95"/>
      <c r="Q48" s="96"/>
      <c r="R48" s="22">
        <f t="shared" si="0"/>
        <v>0</v>
      </c>
    </row>
    <row r="49" spans="2:18" ht="11.25" customHeight="1">
      <c r="B49" s="45">
        <v>18</v>
      </c>
      <c r="C49" s="46">
        <f>'NOT ÇİZELGESİ'!B27</f>
        <v>0</v>
      </c>
      <c r="D49" s="86">
        <f>'NOT ÇİZELGESİ'!C27</f>
        <v>0</v>
      </c>
      <c r="E49" s="46"/>
      <c r="F49" s="46"/>
      <c r="G49" s="46"/>
      <c r="H49" s="46"/>
      <c r="I49" s="46"/>
      <c r="J49" s="46"/>
      <c r="K49" s="101"/>
      <c r="L49" s="101"/>
      <c r="M49" s="97"/>
      <c r="N49" s="98"/>
      <c r="O49" s="99"/>
      <c r="P49" s="98"/>
      <c r="Q49" s="99"/>
      <c r="R49" s="68">
        <f t="shared" si="0"/>
        <v>0</v>
      </c>
    </row>
    <row r="50" spans="2:18" ht="11.25" customHeight="1">
      <c r="B50" s="36">
        <v>19</v>
      </c>
      <c r="C50" s="37">
        <f>'NOT ÇİZELGESİ'!B28</f>
        <v>0</v>
      </c>
      <c r="D50" s="85">
        <f>'NOT ÇİZELGESİ'!C28</f>
        <v>0</v>
      </c>
      <c r="E50" s="37"/>
      <c r="F50" s="37"/>
      <c r="G50" s="37"/>
      <c r="H50" s="37"/>
      <c r="I50" s="37"/>
      <c r="J50" s="37"/>
      <c r="K50" s="100"/>
      <c r="L50" s="100"/>
      <c r="M50" s="94"/>
      <c r="N50" s="95"/>
      <c r="O50" s="96"/>
      <c r="P50" s="95"/>
      <c r="Q50" s="96"/>
      <c r="R50" s="22">
        <f t="shared" si="0"/>
        <v>0</v>
      </c>
    </row>
    <row r="51" spans="2:18" ht="11.25" customHeight="1">
      <c r="B51" s="45">
        <v>20</v>
      </c>
      <c r="C51" s="46">
        <f>'NOT ÇİZELGESİ'!B29</f>
        <v>0</v>
      </c>
      <c r="D51" s="86">
        <f>'NOT ÇİZELGESİ'!C29</f>
        <v>0</v>
      </c>
      <c r="E51" s="46"/>
      <c r="F51" s="46"/>
      <c r="G51" s="46"/>
      <c r="H51" s="46"/>
      <c r="I51" s="46"/>
      <c r="J51" s="46"/>
      <c r="K51" s="101"/>
      <c r="L51" s="101"/>
      <c r="M51" s="97"/>
      <c r="N51" s="98"/>
      <c r="O51" s="99"/>
      <c r="P51" s="98"/>
      <c r="Q51" s="99"/>
      <c r="R51" s="68">
        <f t="shared" si="0"/>
        <v>0</v>
      </c>
    </row>
    <row r="52" spans="2:19" ht="11.25" customHeight="1">
      <c r="B52" s="36">
        <v>21</v>
      </c>
      <c r="C52" s="37">
        <f>'NOT ÇİZELGESİ'!B30</f>
        <v>0</v>
      </c>
      <c r="D52" s="85">
        <f>'NOT ÇİZELGESİ'!C30</f>
        <v>0</v>
      </c>
      <c r="E52" s="37"/>
      <c r="F52" s="37"/>
      <c r="G52" s="37"/>
      <c r="H52" s="37"/>
      <c r="I52" s="37"/>
      <c r="J52" s="37"/>
      <c r="K52" s="100"/>
      <c r="L52" s="100"/>
      <c r="M52" s="94"/>
      <c r="N52" s="95"/>
      <c r="O52" s="96"/>
      <c r="P52" s="95"/>
      <c r="Q52" s="96"/>
      <c r="R52" s="22">
        <f t="shared" si="0"/>
        <v>0</v>
      </c>
      <c r="S52" s="6"/>
    </row>
    <row r="53" spans="2:19" ht="11.25" customHeight="1">
      <c r="B53" s="45">
        <v>22</v>
      </c>
      <c r="C53" s="46">
        <f>'NOT ÇİZELGESİ'!B31</f>
        <v>0</v>
      </c>
      <c r="D53" s="86">
        <f>'NOT ÇİZELGESİ'!C31</f>
        <v>0</v>
      </c>
      <c r="E53" s="46"/>
      <c r="F53" s="46"/>
      <c r="G53" s="46"/>
      <c r="H53" s="46"/>
      <c r="I53" s="46"/>
      <c r="J53" s="46"/>
      <c r="K53" s="101"/>
      <c r="L53" s="101"/>
      <c r="M53" s="97"/>
      <c r="N53" s="98"/>
      <c r="O53" s="99"/>
      <c r="P53" s="98"/>
      <c r="Q53" s="99"/>
      <c r="R53" s="68">
        <f t="shared" si="0"/>
        <v>0</v>
      </c>
      <c r="S53" s="6"/>
    </row>
    <row r="54" spans="2:19" ht="11.25" customHeight="1">
      <c r="B54" s="36">
        <v>23</v>
      </c>
      <c r="C54" s="37">
        <f>'NOT ÇİZELGESİ'!B32</f>
        <v>0</v>
      </c>
      <c r="D54" s="85">
        <f>'NOT ÇİZELGESİ'!C32</f>
        <v>0</v>
      </c>
      <c r="E54" s="37"/>
      <c r="F54" s="37"/>
      <c r="G54" s="37"/>
      <c r="H54" s="37"/>
      <c r="I54" s="37"/>
      <c r="J54" s="37"/>
      <c r="K54" s="100"/>
      <c r="L54" s="100"/>
      <c r="M54" s="94"/>
      <c r="N54" s="95"/>
      <c r="O54" s="96"/>
      <c r="P54" s="95"/>
      <c r="Q54" s="96"/>
      <c r="R54" s="22">
        <f t="shared" si="0"/>
        <v>0</v>
      </c>
      <c r="S54" s="6"/>
    </row>
    <row r="55" spans="2:19" ht="11.25" customHeight="1">
      <c r="B55" s="45">
        <v>24</v>
      </c>
      <c r="C55" s="46">
        <f>'NOT ÇİZELGESİ'!B33</f>
        <v>0</v>
      </c>
      <c r="D55" s="86">
        <f>'NOT ÇİZELGESİ'!C33</f>
        <v>0</v>
      </c>
      <c r="E55" s="46"/>
      <c r="F55" s="46"/>
      <c r="G55" s="46"/>
      <c r="H55" s="46"/>
      <c r="I55" s="46"/>
      <c r="J55" s="46"/>
      <c r="K55" s="101"/>
      <c r="L55" s="101"/>
      <c r="M55" s="97"/>
      <c r="N55" s="98"/>
      <c r="O55" s="99"/>
      <c r="P55" s="98"/>
      <c r="Q55" s="99"/>
      <c r="R55" s="68">
        <f t="shared" si="0"/>
        <v>0</v>
      </c>
      <c r="S55" s="6"/>
    </row>
    <row r="56" spans="2:19" ht="11.25" customHeight="1">
      <c r="B56" s="36">
        <v>25</v>
      </c>
      <c r="C56" s="37">
        <f>'NOT ÇİZELGESİ'!B34</f>
        <v>0</v>
      </c>
      <c r="D56" s="85">
        <f>'NOT ÇİZELGESİ'!C34</f>
        <v>0</v>
      </c>
      <c r="E56" s="37"/>
      <c r="F56" s="37"/>
      <c r="G56" s="37"/>
      <c r="H56" s="37"/>
      <c r="I56" s="37"/>
      <c r="J56" s="37"/>
      <c r="K56" s="100"/>
      <c r="L56" s="100"/>
      <c r="M56" s="94"/>
      <c r="N56" s="95"/>
      <c r="O56" s="96"/>
      <c r="P56" s="95"/>
      <c r="Q56" s="96"/>
      <c r="R56" s="22">
        <f t="shared" si="0"/>
        <v>0</v>
      </c>
      <c r="S56" s="6"/>
    </row>
    <row r="57" spans="2:19" ht="11.25" customHeight="1">
      <c r="B57" s="45">
        <v>26</v>
      </c>
      <c r="C57" s="46">
        <f>'NOT ÇİZELGESİ'!B35</f>
        <v>0</v>
      </c>
      <c r="D57" s="86">
        <f>'NOT ÇİZELGESİ'!C35</f>
        <v>0</v>
      </c>
      <c r="E57" s="46"/>
      <c r="F57" s="46"/>
      <c r="G57" s="46"/>
      <c r="H57" s="46"/>
      <c r="I57" s="46"/>
      <c r="J57" s="46"/>
      <c r="K57" s="101"/>
      <c r="L57" s="101"/>
      <c r="M57" s="97"/>
      <c r="N57" s="98"/>
      <c r="O57" s="99"/>
      <c r="P57" s="98"/>
      <c r="Q57" s="99"/>
      <c r="R57" s="68">
        <f t="shared" si="0"/>
        <v>0</v>
      </c>
      <c r="S57" s="6"/>
    </row>
    <row r="58" spans="2:19" ht="11.25" customHeight="1">
      <c r="B58" s="36">
        <v>27</v>
      </c>
      <c r="C58" s="37">
        <f>'NOT ÇİZELGESİ'!B36</f>
        <v>0</v>
      </c>
      <c r="D58" s="85">
        <f>'NOT ÇİZELGESİ'!C36</f>
        <v>0</v>
      </c>
      <c r="E58" s="37"/>
      <c r="F58" s="37"/>
      <c r="G58" s="37"/>
      <c r="H58" s="37"/>
      <c r="I58" s="37"/>
      <c r="J58" s="37"/>
      <c r="K58" s="100"/>
      <c r="L58" s="100"/>
      <c r="M58" s="94"/>
      <c r="N58" s="95"/>
      <c r="O58" s="96"/>
      <c r="P58" s="95"/>
      <c r="Q58" s="96"/>
      <c r="R58" s="22">
        <f t="shared" si="0"/>
        <v>0</v>
      </c>
      <c r="S58" s="6"/>
    </row>
    <row r="59" spans="2:19" ht="11.25" customHeight="1">
      <c r="B59" s="45">
        <v>28</v>
      </c>
      <c r="C59" s="46">
        <f>'NOT ÇİZELGESİ'!B37</f>
        <v>0</v>
      </c>
      <c r="D59" s="86">
        <f>'NOT ÇİZELGESİ'!C37</f>
        <v>0</v>
      </c>
      <c r="E59" s="46"/>
      <c r="F59" s="46"/>
      <c r="G59" s="46"/>
      <c r="H59" s="46"/>
      <c r="I59" s="46"/>
      <c r="J59" s="46"/>
      <c r="K59" s="101"/>
      <c r="L59" s="101"/>
      <c r="M59" s="97"/>
      <c r="N59" s="98"/>
      <c r="O59" s="99"/>
      <c r="P59" s="98"/>
      <c r="Q59" s="99"/>
      <c r="R59" s="68">
        <f t="shared" si="0"/>
        <v>0</v>
      </c>
      <c r="S59" s="6"/>
    </row>
    <row r="60" spans="2:19" ht="11.25" customHeight="1">
      <c r="B60" s="36">
        <v>29</v>
      </c>
      <c r="C60" s="37">
        <f>'NOT ÇİZELGESİ'!B38</f>
        <v>0</v>
      </c>
      <c r="D60" s="85">
        <f>'NOT ÇİZELGESİ'!C38</f>
        <v>0</v>
      </c>
      <c r="E60" s="37"/>
      <c r="F60" s="37"/>
      <c r="G60" s="37"/>
      <c r="H60" s="37"/>
      <c r="I60" s="37"/>
      <c r="J60" s="37"/>
      <c r="K60" s="100"/>
      <c r="L60" s="100"/>
      <c r="M60" s="94"/>
      <c r="N60" s="95"/>
      <c r="O60" s="96"/>
      <c r="P60" s="95"/>
      <c r="Q60" s="96"/>
      <c r="R60" s="22">
        <f t="shared" si="0"/>
        <v>0</v>
      </c>
      <c r="S60" s="6"/>
    </row>
    <row r="61" spans="2:19" ht="11.25" customHeight="1">
      <c r="B61" s="45">
        <v>30</v>
      </c>
      <c r="C61" s="46">
        <f>'NOT ÇİZELGESİ'!B39</f>
        <v>0</v>
      </c>
      <c r="D61" s="86">
        <f>'NOT ÇİZELGESİ'!C39</f>
        <v>0</v>
      </c>
      <c r="E61" s="46"/>
      <c r="F61" s="46"/>
      <c r="G61" s="46"/>
      <c r="H61" s="46"/>
      <c r="I61" s="46"/>
      <c r="J61" s="46"/>
      <c r="K61" s="101"/>
      <c r="L61" s="101"/>
      <c r="M61" s="97"/>
      <c r="N61" s="98"/>
      <c r="O61" s="99"/>
      <c r="P61" s="98"/>
      <c r="Q61" s="99"/>
      <c r="R61" s="68">
        <f t="shared" si="0"/>
        <v>0</v>
      </c>
      <c r="S61" s="6"/>
    </row>
    <row r="62" spans="4:22" ht="12.75">
      <c r="D62" s="12"/>
      <c r="E62" s="12"/>
      <c r="F62" s="12"/>
      <c r="G62" s="12"/>
      <c r="H62" s="12"/>
      <c r="I62" s="12"/>
      <c r="J62" s="12"/>
      <c r="K62" s="12"/>
      <c r="L62" s="12"/>
      <c r="R62" s="6"/>
      <c r="S62" s="6"/>
      <c r="T62" s="6"/>
      <c r="U62" s="6"/>
      <c r="V62" s="6"/>
    </row>
    <row r="63" spans="4:12" ht="12.75">
      <c r="D63" s="12"/>
      <c r="E63" s="12"/>
      <c r="F63" s="12"/>
      <c r="G63" s="12"/>
      <c r="H63" s="12"/>
      <c r="I63" s="12"/>
      <c r="J63" s="12"/>
      <c r="K63" s="12"/>
      <c r="L63" s="12"/>
    </row>
    <row r="64" spans="4:19" ht="12.75">
      <c r="D64" s="12"/>
      <c r="E64" s="12"/>
      <c r="F64" s="12"/>
      <c r="G64" s="12"/>
      <c r="H64" s="12"/>
      <c r="I64" s="12"/>
      <c r="J64" s="12"/>
      <c r="K64" s="12"/>
      <c r="L64" s="12"/>
      <c r="R64" s="6"/>
      <c r="S64" s="6"/>
    </row>
    <row r="65" spans="18:19" ht="12.75">
      <c r="R65" s="6"/>
      <c r="S65" s="6"/>
    </row>
  </sheetData>
  <sheetProtection password="8AC5" sheet="1"/>
  <protectedRanges>
    <protectedRange sqref="E32:Q61" name="Aralık2"/>
    <protectedRange sqref="P3" name="Aralık1"/>
  </protectedRanges>
  <mergeCells count="42">
    <mergeCell ref="B23:D23"/>
    <mergeCell ref="B24:D24"/>
    <mergeCell ref="B25:D25"/>
    <mergeCell ref="B26:D26"/>
    <mergeCell ref="B16:C16"/>
    <mergeCell ref="B17:C17"/>
    <mergeCell ref="B4:R4"/>
    <mergeCell ref="B5:C6"/>
    <mergeCell ref="D5:D6"/>
    <mergeCell ref="B18:C18"/>
    <mergeCell ref="B11:C12"/>
    <mergeCell ref="M7:Q8"/>
    <mergeCell ref="K9:K30"/>
    <mergeCell ref="L9:L30"/>
    <mergeCell ref="R5:R31"/>
    <mergeCell ref="E5:Q6"/>
    <mergeCell ref="B28:D29"/>
    <mergeCell ref="B13:D14"/>
    <mergeCell ref="B15:C15"/>
    <mergeCell ref="B19:C19"/>
    <mergeCell ref="B30:D30"/>
    <mergeCell ref="B20:D22"/>
    <mergeCell ref="P9:P30"/>
    <mergeCell ref="Q9:Q30"/>
    <mergeCell ref="D2:K2"/>
    <mergeCell ref="L2:O2"/>
    <mergeCell ref="P2:R2"/>
    <mergeCell ref="L3:O3"/>
    <mergeCell ref="P3:R3"/>
    <mergeCell ref="E7:L8"/>
    <mergeCell ref="E9:E30"/>
    <mergeCell ref="F9:F30"/>
    <mergeCell ref="B3:K3"/>
    <mergeCell ref="B7:C10"/>
    <mergeCell ref="D7:D10"/>
    <mergeCell ref="M9:M30"/>
    <mergeCell ref="N9:N30"/>
    <mergeCell ref="O9:O30"/>
    <mergeCell ref="G9:G30"/>
    <mergeCell ref="H9:H30"/>
    <mergeCell ref="I9:I30"/>
    <mergeCell ref="J9:J30"/>
  </mergeCells>
  <dataValidations count="1">
    <dataValidation type="whole" allowBlank="1" showInputMessage="1" showErrorMessage="1" sqref="E32:Q61">
      <formula1>0</formula1>
      <formula2>3</formula2>
    </dataValidation>
  </dataValidations>
  <printOptions verticalCentered="1"/>
  <pageMargins left="0.15748031496062992" right="0.15748031496062992" top="0.1968503937007874" bottom="0.1968503937007874" header="0" footer="0"/>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42"/>
  </sheetPr>
  <dimension ref="B2:BH71"/>
  <sheetViews>
    <sheetView zoomScalePageLayoutView="0" workbookViewId="0" topLeftCell="A15">
      <selection activeCell="F41" sqref="F41"/>
    </sheetView>
  </sheetViews>
  <sheetFormatPr defaultColWidth="9.00390625" defaultRowHeight="12.75"/>
  <cols>
    <col min="1" max="1" width="0.12890625" style="1" customWidth="1"/>
    <col min="2" max="2" width="3.75390625" style="1" customWidth="1"/>
    <col min="3" max="3" width="4.75390625" style="1" customWidth="1"/>
    <col min="4" max="4" width="22.625" style="1" customWidth="1"/>
    <col min="5" max="6" width="3.75390625" style="1" customWidth="1"/>
    <col min="7" max="7" width="3.875" style="1" customWidth="1"/>
    <col min="8" max="8" width="7.125" style="1" customWidth="1"/>
    <col min="9" max="9" width="7.25390625" style="1" customWidth="1"/>
    <col min="10" max="10" width="4.125" style="1" customWidth="1"/>
    <col min="11" max="11" width="3.625" style="1" customWidth="1"/>
    <col min="12" max="12" width="4.125" style="1" customWidth="1"/>
    <col min="13" max="13" width="4.00390625" style="1" customWidth="1"/>
    <col min="14" max="15" width="3.875" style="1" customWidth="1"/>
    <col min="16" max="16" width="4.00390625" style="1" customWidth="1"/>
    <col min="17" max="17" width="3.875" style="1" customWidth="1"/>
    <col min="18" max="19" width="4.00390625" style="1" customWidth="1"/>
    <col min="20" max="20" width="4.625" style="1" customWidth="1"/>
    <col min="21" max="21" width="2.125" style="14" customWidth="1"/>
    <col min="22" max="22" width="2.375" style="14" customWidth="1"/>
    <col min="23" max="51" width="2.375" style="17" customWidth="1"/>
    <col min="52" max="60" width="9.125" style="14" customWidth="1"/>
    <col min="61" max="16384" width="9.125" style="1" customWidth="1"/>
  </cols>
  <sheetData>
    <row r="1" ht="3" customHeight="1"/>
    <row r="2" spans="2:20" ht="15" customHeight="1">
      <c r="B2" s="2" t="s">
        <v>0</v>
      </c>
      <c r="C2" s="13"/>
      <c r="D2" s="207" t="str">
        <f>'NOT ÇİZELGESİ'!A4</f>
        <v>…………….. ORTAOKULU</v>
      </c>
      <c r="E2" s="208"/>
      <c r="F2" s="208"/>
      <c r="G2" s="208"/>
      <c r="H2" s="208"/>
      <c r="I2" s="208"/>
      <c r="J2" s="154" t="s">
        <v>2</v>
      </c>
      <c r="K2" s="278"/>
      <c r="L2" s="278"/>
      <c r="M2" s="278"/>
      <c r="N2" s="278"/>
      <c r="O2" s="279"/>
      <c r="P2" s="160" t="str">
        <f>'NOT ÇİZELGESİ'!C5</f>
        <v>2017 / 2018</v>
      </c>
      <c r="Q2" s="217"/>
      <c r="R2" s="217"/>
      <c r="S2" s="217"/>
      <c r="T2" s="218"/>
    </row>
    <row r="3" spans="2:20" ht="15.75" customHeight="1">
      <c r="B3" s="163" t="s">
        <v>1</v>
      </c>
      <c r="C3" s="158"/>
      <c r="D3" s="158"/>
      <c r="E3" s="158"/>
      <c r="F3" s="158"/>
      <c r="G3" s="158"/>
      <c r="H3" s="158"/>
      <c r="I3" s="158"/>
      <c r="J3" s="154" t="s">
        <v>4</v>
      </c>
      <c r="K3" s="278"/>
      <c r="L3" s="278"/>
      <c r="M3" s="278"/>
      <c r="N3" s="278"/>
      <c r="O3" s="279"/>
      <c r="P3" s="160"/>
      <c r="Q3" s="217"/>
      <c r="R3" s="217"/>
      <c r="S3" s="217"/>
      <c r="T3" s="218"/>
    </row>
    <row r="4" spans="2:51" s="14" customFormat="1" ht="17.25" customHeight="1">
      <c r="B4" s="298" t="s">
        <v>45</v>
      </c>
      <c r="C4" s="299"/>
      <c r="D4" s="299"/>
      <c r="E4" s="299"/>
      <c r="F4" s="299"/>
      <c r="G4" s="299"/>
      <c r="H4" s="299"/>
      <c r="I4" s="299"/>
      <c r="J4" s="299"/>
      <c r="K4" s="299"/>
      <c r="L4" s="299"/>
      <c r="M4" s="299"/>
      <c r="N4" s="299"/>
      <c r="O4" s="299"/>
      <c r="P4" s="299"/>
      <c r="Q4" s="299"/>
      <c r="R4" s="299"/>
      <c r="S4" s="299"/>
      <c r="T4" s="299"/>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row>
    <row r="5" spans="2:51" s="14" customFormat="1" ht="16.5" customHeight="1">
      <c r="B5" s="219"/>
      <c r="C5" s="158"/>
      <c r="D5" s="159"/>
      <c r="E5" s="280" t="s">
        <v>5</v>
      </c>
      <c r="F5" s="281"/>
      <c r="G5" s="281"/>
      <c r="H5" s="281"/>
      <c r="I5" s="281"/>
      <c r="J5" s="281"/>
      <c r="K5" s="281"/>
      <c r="L5" s="281"/>
      <c r="M5" s="281"/>
      <c r="N5" s="281"/>
      <c r="O5" s="281"/>
      <c r="P5" s="281"/>
      <c r="Q5" s="281"/>
      <c r="R5" s="281"/>
      <c r="S5" s="282"/>
      <c r="T5" s="58"/>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row>
    <row r="6" spans="2:52" s="14" customFormat="1" ht="30.75" customHeight="1">
      <c r="B6" s="167" t="s">
        <v>3</v>
      </c>
      <c r="C6" s="167"/>
      <c r="D6" s="26" t="str">
        <f>'NOT ÇİZELGESİ'!E6</f>
        <v>7/A</v>
      </c>
      <c r="E6" s="283" t="s">
        <v>94</v>
      </c>
      <c r="F6" s="284"/>
      <c r="G6" s="284"/>
      <c r="H6" s="284"/>
      <c r="I6" s="284"/>
      <c r="J6" s="284"/>
      <c r="K6" s="284"/>
      <c r="L6" s="284"/>
      <c r="M6" s="284"/>
      <c r="N6" s="284"/>
      <c r="O6" s="303" t="s">
        <v>96</v>
      </c>
      <c r="P6" s="304"/>
      <c r="Q6" s="304"/>
      <c r="R6" s="304"/>
      <c r="S6" s="305"/>
      <c r="T6" s="169" t="s">
        <v>8</v>
      </c>
      <c r="W6" s="17"/>
      <c r="X6" s="216"/>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row>
    <row r="7" spans="2:52" s="14" customFormat="1" ht="10.5" customHeight="1">
      <c r="B7" s="210" t="s">
        <v>31</v>
      </c>
      <c r="C7" s="137"/>
      <c r="D7" s="142" t="s">
        <v>97</v>
      </c>
      <c r="E7" s="285" t="s">
        <v>81</v>
      </c>
      <c r="F7" s="277" t="s">
        <v>41</v>
      </c>
      <c r="G7" s="285" t="s">
        <v>82</v>
      </c>
      <c r="H7" s="288" t="s">
        <v>83</v>
      </c>
      <c r="I7" s="285" t="s">
        <v>98</v>
      </c>
      <c r="J7" s="277" t="s">
        <v>101</v>
      </c>
      <c r="K7" s="301" t="s">
        <v>99</v>
      </c>
      <c r="L7" s="285" t="s">
        <v>100</v>
      </c>
      <c r="M7" s="285" t="s">
        <v>103</v>
      </c>
      <c r="N7" s="302" t="s">
        <v>104</v>
      </c>
      <c r="O7" s="295" t="s">
        <v>42</v>
      </c>
      <c r="P7" s="277" t="s">
        <v>43</v>
      </c>
      <c r="Q7" s="276" t="s">
        <v>44</v>
      </c>
      <c r="R7" s="277" t="s">
        <v>103</v>
      </c>
      <c r="S7" s="300" t="s">
        <v>104</v>
      </c>
      <c r="T7" s="233"/>
      <c r="W7" s="16"/>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row>
    <row r="8" spans="2:52" s="14" customFormat="1" ht="10.5" customHeight="1">
      <c r="B8" s="138"/>
      <c r="C8" s="139"/>
      <c r="D8" s="143"/>
      <c r="E8" s="286"/>
      <c r="F8" s="291"/>
      <c r="G8" s="286"/>
      <c r="H8" s="289"/>
      <c r="I8" s="286"/>
      <c r="J8" s="291"/>
      <c r="K8" s="301"/>
      <c r="L8" s="224"/>
      <c r="M8" s="224"/>
      <c r="N8" s="302"/>
      <c r="O8" s="296"/>
      <c r="P8" s="293"/>
      <c r="Q8" s="231"/>
      <c r="R8" s="224"/>
      <c r="S8" s="300"/>
      <c r="T8" s="233"/>
      <c r="W8" s="16"/>
      <c r="X8" s="216"/>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row>
    <row r="9" spans="2:52" s="14" customFormat="1" ht="13.5" customHeight="1">
      <c r="B9" s="138"/>
      <c r="C9" s="139"/>
      <c r="D9" s="143"/>
      <c r="E9" s="286"/>
      <c r="F9" s="291"/>
      <c r="G9" s="286"/>
      <c r="H9" s="289"/>
      <c r="I9" s="286"/>
      <c r="J9" s="291"/>
      <c r="K9" s="301"/>
      <c r="L9" s="224"/>
      <c r="M9" s="224"/>
      <c r="N9" s="302"/>
      <c r="O9" s="296"/>
      <c r="P9" s="293"/>
      <c r="Q9" s="231"/>
      <c r="R9" s="224"/>
      <c r="S9" s="300"/>
      <c r="T9" s="233"/>
      <c r="W9" s="16"/>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row>
    <row r="10" spans="2:52" s="14" customFormat="1" ht="14.25" customHeight="1">
      <c r="B10" s="140"/>
      <c r="C10" s="141"/>
      <c r="D10" s="144"/>
      <c r="E10" s="286"/>
      <c r="F10" s="291"/>
      <c r="G10" s="286"/>
      <c r="H10" s="289"/>
      <c r="I10" s="286"/>
      <c r="J10" s="291"/>
      <c r="K10" s="301"/>
      <c r="L10" s="224"/>
      <c r="M10" s="224"/>
      <c r="N10" s="302"/>
      <c r="O10" s="296"/>
      <c r="P10" s="293"/>
      <c r="Q10" s="231"/>
      <c r="R10" s="224"/>
      <c r="S10" s="300"/>
      <c r="T10" s="233"/>
      <c r="W10" s="16"/>
      <c r="X10" s="216"/>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row>
    <row r="11" spans="2:52" s="14" customFormat="1" ht="29.25" customHeight="1">
      <c r="B11" s="181" t="s">
        <v>32</v>
      </c>
      <c r="C11" s="181"/>
      <c r="D11" s="57" t="s">
        <v>94</v>
      </c>
      <c r="E11" s="286"/>
      <c r="F11" s="291"/>
      <c r="G11" s="286"/>
      <c r="H11" s="289"/>
      <c r="I11" s="286"/>
      <c r="J11" s="291"/>
      <c r="K11" s="301"/>
      <c r="L11" s="224"/>
      <c r="M11" s="224"/>
      <c r="N11" s="302"/>
      <c r="O11" s="296"/>
      <c r="P11" s="293"/>
      <c r="Q11" s="231"/>
      <c r="R11" s="224"/>
      <c r="S11" s="300"/>
      <c r="T11" s="233"/>
      <c r="W11" s="16"/>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row>
    <row r="12" spans="2:52" s="14" customFormat="1" ht="26.25" customHeight="1">
      <c r="B12" s="181"/>
      <c r="C12" s="181"/>
      <c r="D12" s="57" t="s">
        <v>96</v>
      </c>
      <c r="E12" s="286"/>
      <c r="F12" s="291"/>
      <c r="G12" s="286"/>
      <c r="H12" s="289"/>
      <c r="I12" s="286"/>
      <c r="J12" s="291"/>
      <c r="K12" s="301"/>
      <c r="L12" s="224"/>
      <c r="M12" s="224"/>
      <c r="N12" s="302"/>
      <c r="O12" s="296"/>
      <c r="P12" s="293"/>
      <c r="Q12" s="231"/>
      <c r="R12" s="224"/>
      <c r="S12" s="300"/>
      <c r="T12" s="233"/>
      <c r="W12" s="16"/>
      <c r="X12" s="216"/>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row>
    <row r="13" spans="2:52" s="14" customFormat="1" ht="10.5" customHeight="1">
      <c r="B13" s="236" t="s">
        <v>166</v>
      </c>
      <c r="C13" s="237"/>
      <c r="D13" s="238"/>
      <c r="E13" s="286"/>
      <c r="F13" s="291"/>
      <c r="G13" s="286"/>
      <c r="H13" s="289"/>
      <c r="I13" s="286"/>
      <c r="J13" s="291"/>
      <c r="K13" s="301"/>
      <c r="L13" s="224"/>
      <c r="M13" s="224"/>
      <c r="N13" s="302"/>
      <c r="O13" s="296"/>
      <c r="P13" s="293"/>
      <c r="Q13" s="231"/>
      <c r="R13" s="224"/>
      <c r="S13" s="300"/>
      <c r="T13" s="233"/>
      <c r="W13" s="16"/>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row>
    <row r="14" spans="2:52" s="14" customFormat="1" ht="10.5" customHeight="1">
      <c r="B14" s="239"/>
      <c r="C14" s="240"/>
      <c r="D14" s="241"/>
      <c r="E14" s="286"/>
      <c r="F14" s="291"/>
      <c r="G14" s="286"/>
      <c r="H14" s="289"/>
      <c r="I14" s="286"/>
      <c r="J14" s="291"/>
      <c r="K14" s="301"/>
      <c r="L14" s="224"/>
      <c r="M14" s="224"/>
      <c r="N14" s="302"/>
      <c r="O14" s="296"/>
      <c r="P14" s="293"/>
      <c r="Q14" s="231"/>
      <c r="R14" s="224"/>
      <c r="S14" s="300"/>
      <c r="T14" s="233"/>
      <c r="W14" s="16"/>
      <c r="X14" s="216"/>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row>
    <row r="15" spans="2:52" s="14" customFormat="1" ht="10.5" customHeight="1">
      <c r="B15" s="239"/>
      <c r="C15" s="240"/>
      <c r="D15" s="241"/>
      <c r="E15" s="286"/>
      <c r="F15" s="291"/>
      <c r="G15" s="286"/>
      <c r="H15" s="289"/>
      <c r="I15" s="286"/>
      <c r="J15" s="291"/>
      <c r="K15" s="301"/>
      <c r="L15" s="224"/>
      <c r="M15" s="224"/>
      <c r="N15" s="302"/>
      <c r="O15" s="296"/>
      <c r="P15" s="293"/>
      <c r="Q15" s="231"/>
      <c r="R15" s="224"/>
      <c r="S15" s="300"/>
      <c r="T15" s="233"/>
      <c r="W15" s="16"/>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row>
    <row r="16" spans="2:52" s="14" customFormat="1" ht="10.5" customHeight="1">
      <c r="B16" s="239"/>
      <c r="C16" s="240"/>
      <c r="D16" s="241"/>
      <c r="E16" s="286"/>
      <c r="F16" s="291"/>
      <c r="G16" s="286"/>
      <c r="H16" s="289"/>
      <c r="I16" s="286"/>
      <c r="J16" s="291"/>
      <c r="K16" s="301"/>
      <c r="L16" s="224"/>
      <c r="M16" s="224"/>
      <c r="N16" s="302"/>
      <c r="O16" s="296"/>
      <c r="P16" s="293"/>
      <c r="Q16" s="231"/>
      <c r="R16" s="224"/>
      <c r="S16" s="300"/>
      <c r="T16" s="233"/>
      <c r="W16" s="16"/>
      <c r="X16" s="216"/>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row>
    <row r="17" spans="2:52" s="14" customFormat="1" ht="10.5" customHeight="1">
      <c r="B17" s="239"/>
      <c r="C17" s="240"/>
      <c r="D17" s="241"/>
      <c r="E17" s="286"/>
      <c r="F17" s="291"/>
      <c r="G17" s="286"/>
      <c r="H17" s="289"/>
      <c r="I17" s="286"/>
      <c r="J17" s="291"/>
      <c r="K17" s="301"/>
      <c r="L17" s="224"/>
      <c r="M17" s="224"/>
      <c r="N17" s="302"/>
      <c r="O17" s="296"/>
      <c r="P17" s="293"/>
      <c r="Q17" s="231"/>
      <c r="R17" s="224"/>
      <c r="S17" s="300"/>
      <c r="T17" s="233"/>
      <c r="W17" s="16"/>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row>
    <row r="18" spans="2:52" s="14" customFormat="1" ht="10.5" customHeight="1">
      <c r="B18" s="239"/>
      <c r="C18" s="240"/>
      <c r="D18" s="241"/>
      <c r="E18" s="286"/>
      <c r="F18" s="291"/>
      <c r="G18" s="286"/>
      <c r="H18" s="289"/>
      <c r="I18" s="286"/>
      <c r="J18" s="291"/>
      <c r="K18" s="301"/>
      <c r="L18" s="224"/>
      <c r="M18" s="224"/>
      <c r="N18" s="302"/>
      <c r="O18" s="296"/>
      <c r="P18" s="293"/>
      <c r="Q18" s="231"/>
      <c r="R18" s="224"/>
      <c r="S18" s="300"/>
      <c r="T18" s="233"/>
      <c r="W18" s="16"/>
      <c r="X18" s="216"/>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row>
    <row r="19" spans="2:52" s="14" customFormat="1" ht="10.5" customHeight="1">
      <c r="B19" s="239"/>
      <c r="C19" s="240"/>
      <c r="D19" s="241"/>
      <c r="E19" s="286"/>
      <c r="F19" s="291"/>
      <c r="G19" s="286"/>
      <c r="H19" s="289"/>
      <c r="I19" s="286"/>
      <c r="J19" s="291"/>
      <c r="K19" s="301"/>
      <c r="L19" s="224"/>
      <c r="M19" s="224"/>
      <c r="N19" s="302"/>
      <c r="O19" s="296"/>
      <c r="P19" s="293"/>
      <c r="Q19" s="231"/>
      <c r="R19" s="224"/>
      <c r="S19" s="300"/>
      <c r="T19" s="233"/>
      <c r="W19" s="16"/>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row>
    <row r="20" spans="2:52" s="14" customFormat="1" ht="10.5" customHeight="1">
      <c r="B20" s="239"/>
      <c r="C20" s="240"/>
      <c r="D20" s="241"/>
      <c r="E20" s="286"/>
      <c r="F20" s="291"/>
      <c r="G20" s="286"/>
      <c r="H20" s="289"/>
      <c r="I20" s="286"/>
      <c r="J20" s="291"/>
      <c r="K20" s="301"/>
      <c r="L20" s="224"/>
      <c r="M20" s="224"/>
      <c r="N20" s="302"/>
      <c r="O20" s="296"/>
      <c r="P20" s="293"/>
      <c r="Q20" s="231"/>
      <c r="R20" s="224"/>
      <c r="S20" s="300"/>
      <c r="T20" s="233"/>
      <c r="W20" s="16"/>
      <c r="X20" s="216"/>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row>
    <row r="21" spans="2:52" s="14" customFormat="1" ht="10.5" customHeight="1">
      <c r="B21" s="239"/>
      <c r="C21" s="240"/>
      <c r="D21" s="241"/>
      <c r="E21" s="286"/>
      <c r="F21" s="291"/>
      <c r="G21" s="286"/>
      <c r="H21" s="289"/>
      <c r="I21" s="286"/>
      <c r="J21" s="291"/>
      <c r="K21" s="301"/>
      <c r="L21" s="224"/>
      <c r="M21" s="224"/>
      <c r="N21" s="302"/>
      <c r="O21" s="296"/>
      <c r="P21" s="293"/>
      <c r="Q21" s="231"/>
      <c r="R21" s="224"/>
      <c r="S21" s="300"/>
      <c r="T21" s="233"/>
      <c r="W21" s="16"/>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row>
    <row r="22" spans="2:52" s="14" customFormat="1" ht="10.5" customHeight="1">
      <c r="B22" s="239"/>
      <c r="C22" s="240"/>
      <c r="D22" s="241"/>
      <c r="E22" s="286"/>
      <c r="F22" s="291"/>
      <c r="G22" s="286"/>
      <c r="H22" s="289"/>
      <c r="I22" s="286"/>
      <c r="J22" s="291"/>
      <c r="K22" s="301"/>
      <c r="L22" s="224"/>
      <c r="M22" s="224"/>
      <c r="N22" s="302"/>
      <c r="O22" s="296"/>
      <c r="P22" s="293"/>
      <c r="Q22" s="231"/>
      <c r="R22" s="224"/>
      <c r="S22" s="300"/>
      <c r="T22" s="233"/>
      <c r="W22" s="16"/>
      <c r="X22" s="216"/>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row>
    <row r="23" spans="2:52" s="14" customFormat="1" ht="10.5" customHeight="1">
      <c r="B23" s="239"/>
      <c r="C23" s="240"/>
      <c r="D23" s="241"/>
      <c r="E23" s="286"/>
      <c r="F23" s="291"/>
      <c r="G23" s="286"/>
      <c r="H23" s="289"/>
      <c r="I23" s="286"/>
      <c r="J23" s="291"/>
      <c r="K23" s="301"/>
      <c r="L23" s="224"/>
      <c r="M23" s="224"/>
      <c r="N23" s="302"/>
      <c r="O23" s="296"/>
      <c r="P23" s="293"/>
      <c r="Q23" s="231"/>
      <c r="R23" s="224"/>
      <c r="S23" s="300"/>
      <c r="T23" s="233"/>
      <c r="W23" s="16"/>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row>
    <row r="24" spans="2:52" s="14" customFormat="1" ht="24.75" customHeight="1">
      <c r="B24" s="239"/>
      <c r="C24" s="240"/>
      <c r="D24" s="241"/>
      <c r="E24" s="286"/>
      <c r="F24" s="291"/>
      <c r="G24" s="286"/>
      <c r="H24" s="289"/>
      <c r="I24" s="286"/>
      <c r="J24" s="291"/>
      <c r="K24" s="301"/>
      <c r="L24" s="224"/>
      <c r="M24" s="224"/>
      <c r="N24" s="302"/>
      <c r="O24" s="296"/>
      <c r="P24" s="293"/>
      <c r="Q24" s="231"/>
      <c r="R24" s="224"/>
      <c r="S24" s="300"/>
      <c r="T24" s="233"/>
      <c r="W24" s="16"/>
      <c r="X24" s="216"/>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row>
    <row r="25" spans="2:52" s="14" customFormat="1" ht="9" customHeight="1">
      <c r="B25" s="243" t="str">
        <f>'NOT ÇİZELGESİ'!A41</f>
        <v>Mesut TUZCU</v>
      </c>
      <c r="C25" s="244"/>
      <c r="D25" s="245"/>
      <c r="E25" s="286"/>
      <c r="F25" s="291"/>
      <c r="G25" s="286"/>
      <c r="H25" s="289"/>
      <c r="I25" s="286"/>
      <c r="J25" s="291"/>
      <c r="K25" s="301"/>
      <c r="L25" s="224"/>
      <c r="M25" s="224"/>
      <c r="N25" s="302"/>
      <c r="O25" s="296"/>
      <c r="P25" s="293"/>
      <c r="Q25" s="231"/>
      <c r="R25" s="224"/>
      <c r="S25" s="300"/>
      <c r="T25" s="233"/>
      <c r="W25" s="16"/>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row>
    <row r="26" spans="2:52" s="14" customFormat="1" ht="10.5" customHeight="1">
      <c r="B26" s="246"/>
      <c r="C26" s="247"/>
      <c r="D26" s="248"/>
      <c r="E26" s="286"/>
      <c r="F26" s="291"/>
      <c r="G26" s="286"/>
      <c r="H26" s="289"/>
      <c r="I26" s="286"/>
      <c r="J26" s="291"/>
      <c r="K26" s="301"/>
      <c r="L26" s="224"/>
      <c r="M26" s="224"/>
      <c r="N26" s="302"/>
      <c r="O26" s="296"/>
      <c r="P26" s="293"/>
      <c r="Q26" s="231"/>
      <c r="R26" s="224"/>
      <c r="S26" s="300"/>
      <c r="T26" s="233"/>
      <c r="W26" s="16"/>
      <c r="X26" s="216"/>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row>
    <row r="27" spans="2:52" s="14" customFormat="1" ht="9" customHeight="1">
      <c r="B27" s="246"/>
      <c r="C27" s="247"/>
      <c r="D27" s="248"/>
      <c r="E27" s="286"/>
      <c r="F27" s="291"/>
      <c r="G27" s="286"/>
      <c r="H27" s="289"/>
      <c r="I27" s="286"/>
      <c r="J27" s="291"/>
      <c r="K27" s="301"/>
      <c r="L27" s="224"/>
      <c r="M27" s="224"/>
      <c r="N27" s="302"/>
      <c r="O27" s="296"/>
      <c r="P27" s="293"/>
      <c r="Q27" s="231"/>
      <c r="R27" s="224"/>
      <c r="S27" s="300"/>
      <c r="T27" s="233"/>
      <c r="W27" s="16"/>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row>
    <row r="28" spans="2:52" s="14" customFormat="1" ht="10.5" customHeight="1">
      <c r="B28" s="220" t="s">
        <v>29</v>
      </c>
      <c r="C28" s="221"/>
      <c r="D28" s="222"/>
      <c r="E28" s="286"/>
      <c r="F28" s="291"/>
      <c r="G28" s="286"/>
      <c r="H28" s="289"/>
      <c r="I28" s="286"/>
      <c r="J28" s="291"/>
      <c r="K28" s="301"/>
      <c r="L28" s="224"/>
      <c r="M28" s="224"/>
      <c r="N28" s="302"/>
      <c r="O28" s="296"/>
      <c r="P28" s="293"/>
      <c r="Q28" s="231"/>
      <c r="R28" s="224"/>
      <c r="S28" s="300"/>
      <c r="T28" s="233"/>
      <c r="W28" s="16"/>
      <c r="X28" s="216"/>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row>
    <row r="29" spans="2:52" s="14" customFormat="1" ht="10.5" customHeight="1">
      <c r="B29" s="220"/>
      <c r="C29" s="221"/>
      <c r="D29" s="222"/>
      <c r="E29" s="286"/>
      <c r="F29" s="291"/>
      <c r="G29" s="286"/>
      <c r="H29" s="289"/>
      <c r="I29" s="286"/>
      <c r="J29" s="291"/>
      <c r="K29" s="301"/>
      <c r="L29" s="224"/>
      <c r="M29" s="224"/>
      <c r="N29" s="302"/>
      <c r="O29" s="296"/>
      <c r="P29" s="293"/>
      <c r="Q29" s="231"/>
      <c r="R29" s="224"/>
      <c r="S29" s="300"/>
      <c r="T29" s="233"/>
      <c r="W29" s="16"/>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row>
    <row r="30" spans="2:52" s="14" customFormat="1" ht="10.5" customHeight="1">
      <c r="B30" s="220"/>
      <c r="C30" s="221"/>
      <c r="D30" s="222"/>
      <c r="E30" s="286"/>
      <c r="F30" s="291"/>
      <c r="G30" s="286"/>
      <c r="H30" s="289"/>
      <c r="I30" s="286"/>
      <c r="J30" s="291"/>
      <c r="K30" s="301"/>
      <c r="L30" s="224"/>
      <c r="M30" s="224"/>
      <c r="N30" s="302"/>
      <c r="O30" s="296"/>
      <c r="P30" s="293"/>
      <c r="Q30" s="231"/>
      <c r="R30" s="224"/>
      <c r="S30" s="300"/>
      <c r="T30" s="233"/>
      <c r="W30" s="16"/>
      <c r="X30" s="216"/>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row>
    <row r="31" spans="2:52" s="14" customFormat="1" ht="9" customHeight="1">
      <c r="B31" s="220"/>
      <c r="C31" s="221"/>
      <c r="D31" s="222"/>
      <c r="E31" s="286"/>
      <c r="F31" s="291"/>
      <c r="G31" s="286"/>
      <c r="H31" s="289"/>
      <c r="I31" s="286"/>
      <c r="J31" s="291"/>
      <c r="K31" s="301"/>
      <c r="L31" s="224"/>
      <c r="M31" s="224"/>
      <c r="N31" s="302"/>
      <c r="O31" s="296"/>
      <c r="P31" s="293"/>
      <c r="Q31" s="231"/>
      <c r="R31" s="224"/>
      <c r="S31" s="300"/>
      <c r="T31" s="233"/>
      <c r="W31" s="16"/>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row>
    <row r="32" spans="2:52" s="14" customFormat="1" ht="8.25" customHeight="1">
      <c r="B32" s="220"/>
      <c r="C32" s="221"/>
      <c r="D32" s="222"/>
      <c r="E32" s="286"/>
      <c r="F32" s="291"/>
      <c r="G32" s="286"/>
      <c r="H32" s="289"/>
      <c r="I32" s="286"/>
      <c r="J32" s="291"/>
      <c r="K32" s="301"/>
      <c r="L32" s="224"/>
      <c r="M32" s="224"/>
      <c r="N32" s="302"/>
      <c r="O32" s="296"/>
      <c r="P32" s="293"/>
      <c r="Q32" s="231"/>
      <c r="R32" s="224"/>
      <c r="S32" s="300"/>
      <c r="T32" s="233"/>
      <c r="W32" s="16"/>
      <c r="X32" s="216"/>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row>
    <row r="33" spans="2:52" s="14" customFormat="1" ht="10.5" customHeight="1">
      <c r="B33" s="47"/>
      <c r="C33" s="48"/>
      <c r="D33" s="49"/>
      <c r="E33" s="287"/>
      <c r="F33" s="292"/>
      <c r="G33" s="287"/>
      <c r="H33" s="290"/>
      <c r="I33" s="287"/>
      <c r="J33" s="292"/>
      <c r="K33" s="301"/>
      <c r="L33" s="225"/>
      <c r="M33" s="225"/>
      <c r="N33" s="302"/>
      <c r="O33" s="297"/>
      <c r="P33" s="294"/>
      <c r="Q33" s="232"/>
      <c r="R33" s="225"/>
      <c r="S33" s="300"/>
      <c r="T33" s="233"/>
      <c r="W33" s="16"/>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row>
    <row r="34" spans="2:60" s="17" customFormat="1" ht="12.75">
      <c r="B34" s="3" t="s">
        <v>40</v>
      </c>
      <c r="C34" s="3" t="s">
        <v>7</v>
      </c>
      <c r="D34" s="27" t="s">
        <v>26</v>
      </c>
      <c r="E34" s="38">
        <v>1</v>
      </c>
      <c r="F34" s="38">
        <v>2</v>
      </c>
      <c r="G34" s="38">
        <v>3</v>
      </c>
      <c r="H34" s="56">
        <v>4</v>
      </c>
      <c r="I34" s="56">
        <v>5</v>
      </c>
      <c r="J34" s="56">
        <v>6</v>
      </c>
      <c r="K34" s="38">
        <v>7</v>
      </c>
      <c r="L34" s="38">
        <v>8</v>
      </c>
      <c r="M34" s="38">
        <v>9</v>
      </c>
      <c r="N34" s="38">
        <v>10</v>
      </c>
      <c r="O34" s="60">
        <v>11</v>
      </c>
      <c r="P34" s="56">
        <v>12</v>
      </c>
      <c r="Q34" s="59">
        <v>13</v>
      </c>
      <c r="R34" s="38">
        <v>14</v>
      </c>
      <c r="S34" s="38">
        <v>15</v>
      </c>
      <c r="T34" s="234"/>
      <c r="U34" s="15"/>
      <c r="V34" s="15"/>
      <c r="AM34" s="216"/>
      <c r="AN34" s="111"/>
      <c r="AO34" s="111"/>
      <c r="AZ34" s="14"/>
      <c r="BA34" s="14"/>
      <c r="BB34" s="14"/>
      <c r="BC34" s="14"/>
      <c r="BD34" s="14"/>
      <c r="BE34" s="14"/>
      <c r="BF34" s="14"/>
      <c r="BG34" s="14"/>
      <c r="BH34" s="14"/>
    </row>
    <row r="35" spans="2:60" s="17" customFormat="1" ht="12.75" customHeight="1">
      <c r="B35" s="35">
        <v>1</v>
      </c>
      <c r="C35" s="20">
        <f>'NOT ÇİZELGESİ'!B10</f>
        <v>0</v>
      </c>
      <c r="D35" s="87">
        <f>'NOT ÇİZELGESİ'!C10</f>
        <v>0</v>
      </c>
      <c r="E35" s="96">
        <v>3</v>
      </c>
      <c r="F35" s="96">
        <v>2</v>
      </c>
      <c r="G35" s="96">
        <v>2</v>
      </c>
      <c r="H35" s="96">
        <v>3</v>
      </c>
      <c r="I35" s="96">
        <v>2</v>
      </c>
      <c r="J35" s="96">
        <v>1</v>
      </c>
      <c r="K35" s="96">
        <v>2</v>
      </c>
      <c r="L35" s="96">
        <v>2</v>
      </c>
      <c r="M35" s="96">
        <v>2</v>
      </c>
      <c r="N35" s="96">
        <v>1</v>
      </c>
      <c r="O35" s="94">
        <v>2</v>
      </c>
      <c r="P35" s="96">
        <v>2</v>
      </c>
      <c r="Q35" s="95">
        <v>2</v>
      </c>
      <c r="R35" s="96">
        <v>2</v>
      </c>
      <c r="S35" s="96">
        <v>3</v>
      </c>
      <c r="T35" s="108">
        <f>ROUND(((SUM(E35:N35)*50)/30+(SUM(O35:S35)*50)/15),0)</f>
        <v>70</v>
      </c>
      <c r="U35" s="55"/>
      <c r="V35" s="55"/>
      <c r="Y35" s="18"/>
      <c r="AB35" s="216"/>
      <c r="AC35" s="111"/>
      <c r="AD35" s="111"/>
      <c r="AE35" s="111"/>
      <c r="AF35" s="216"/>
      <c r="AG35" s="111"/>
      <c r="AH35" s="111"/>
      <c r="AI35" s="111"/>
      <c r="AM35" s="216"/>
      <c r="AN35" s="111"/>
      <c r="AO35" s="111"/>
      <c r="AZ35" s="14"/>
      <c r="BA35" s="14"/>
      <c r="BB35" s="14"/>
      <c r="BC35" s="14"/>
      <c r="BD35" s="14"/>
      <c r="BE35" s="14"/>
      <c r="BF35" s="14"/>
      <c r="BG35" s="14"/>
      <c r="BH35" s="14"/>
    </row>
    <row r="36" spans="2:60" s="17" customFormat="1" ht="12.75" customHeight="1">
      <c r="B36" s="50">
        <v>2</v>
      </c>
      <c r="C36" s="51">
        <f>'NOT ÇİZELGESİ'!B11</f>
        <v>0</v>
      </c>
      <c r="D36" s="88">
        <f>'NOT ÇİZELGESİ'!C11</f>
        <v>0</v>
      </c>
      <c r="E36" s="99"/>
      <c r="F36" s="99"/>
      <c r="G36" s="99"/>
      <c r="H36" s="99"/>
      <c r="I36" s="99"/>
      <c r="J36" s="99"/>
      <c r="K36" s="99"/>
      <c r="L36" s="99"/>
      <c r="M36" s="99"/>
      <c r="N36" s="99"/>
      <c r="O36" s="97"/>
      <c r="P36" s="99"/>
      <c r="Q36" s="98"/>
      <c r="R36" s="99"/>
      <c r="S36" s="99"/>
      <c r="T36" s="68">
        <f aca="true" t="shared" si="0" ref="T36:T64">ROUND(((SUM(E36:N36)*50)/30+(SUM(O36:S36)*50)/15),0)</f>
        <v>0</v>
      </c>
      <c r="U36" s="14"/>
      <c r="V36" s="14"/>
      <c r="AZ36" s="14"/>
      <c r="BA36" s="14"/>
      <c r="BB36" s="14"/>
      <c r="BC36" s="14"/>
      <c r="BD36" s="14"/>
      <c r="BE36" s="14"/>
      <c r="BF36" s="14"/>
      <c r="BG36" s="14"/>
      <c r="BH36" s="14"/>
    </row>
    <row r="37" spans="2:60" s="17" customFormat="1" ht="12.75" customHeight="1">
      <c r="B37" s="35">
        <v>3</v>
      </c>
      <c r="C37" s="20">
        <f>'NOT ÇİZELGESİ'!B12</f>
        <v>0</v>
      </c>
      <c r="D37" s="87">
        <f>'NOT ÇİZELGESİ'!C12</f>
        <v>0</v>
      </c>
      <c r="E37" s="96"/>
      <c r="F37" s="96"/>
      <c r="G37" s="96"/>
      <c r="H37" s="96"/>
      <c r="I37" s="96"/>
      <c r="J37" s="96"/>
      <c r="K37" s="96"/>
      <c r="L37" s="96"/>
      <c r="M37" s="96"/>
      <c r="N37" s="96"/>
      <c r="O37" s="94"/>
      <c r="P37" s="96"/>
      <c r="Q37" s="95"/>
      <c r="R37" s="96"/>
      <c r="S37" s="96"/>
      <c r="T37" s="108">
        <f t="shared" si="0"/>
        <v>0</v>
      </c>
      <c r="U37" s="14"/>
      <c r="V37" s="14"/>
      <c r="AZ37" s="14"/>
      <c r="BA37" s="14"/>
      <c r="BB37" s="14"/>
      <c r="BC37" s="14"/>
      <c r="BD37" s="14"/>
      <c r="BE37" s="14"/>
      <c r="BF37" s="14"/>
      <c r="BG37" s="14"/>
      <c r="BH37" s="14"/>
    </row>
    <row r="38" spans="2:60" s="17" customFormat="1" ht="12.75" customHeight="1">
      <c r="B38" s="50">
        <v>4</v>
      </c>
      <c r="C38" s="51">
        <f>'NOT ÇİZELGESİ'!B13</f>
        <v>0</v>
      </c>
      <c r="D38" s="88">
        <f>'NOT ÇİZELGESİ'!C13</f>
        <v>0</v>
      </c>
      <c r="E38" s="99"/>
      <c r="F38" s="99"/>
      <c r="G38" s="99"/>
      <c r="H38" s="99"/>
      <c r="I38" s="99"/>
      <c r="J38" s="99"/>
      <c r="K38" s="99"/>
      <c r="L38" s="99"/>
      <c r="M38" s="99"/>
      <c r="N38" s="99"/>
      <c r="O38" s="97"/>
      <c r="P38" s="99"/>
      <c r="Q38" s="98"/>
      <c r="R38" s="99"/>
      <c r="S38" s="99"/>
      <c r="T38" s="68">
        <f t="shared" si="0"/>
        <v>0</v>
      </c>
      <c r="U38" s="14"/>
      <c r="V38" s="14"/>
      <c r="AZ38" s="14"/>
      <c r="BA38" s="14"/>
      <c r="BB38" s="14"/>
      <c r="BC38" s="14"/>
      <c r="BD38" s="14"/>
      <c r="BE38" s="14"/>
      <c r="BF38" s="14"/>
      <c r="BG38" s="14"/>
      <c r="BH38" s="14"/>
    </row>
    <row r="39" spans="2:60" s="17" customFormat="1" ht="12.75" customHeight="1">
      <c r="B39" s="35">
        <v>5</v>
      </c>
      <c r="C39" s="20">
        <f>'NOT ÇİZELGESİ'!B14</f>
        <v>0</v>
      </c>
      <c r="D39" s="87">
        <f>'NOT ÇİZELGESİ'!C14</f>
        <v>0</v>
      </c>
      <c r="E39" s="96"/>
      <c r="F39" s="96"/>
      <c r="G39" s="96"/>
      <c r="H39" s="96"/>
      <c r="I39" s="96"/>
      <c r="J39" s="96"/>
      <c r="K39" s="96"/>
      <c r="L39" s="96"/>
      <c r="M39" s="96"/>
      <c r="N39" s="96"/>
      <c r="O39" s="94"/>
      <c r="P39" s="96"/>
      <c r="Q39" s="95"/>
      <c r="R39" s="96"/>
      <c r="S39" s="96"/>
      <c r="T39" s="108">
        <f t="shared" si="0"/>
        <v>0</v>
      </c>
      <c r="U39" s="14"/>
      <c r="V39" s="14"/>
      <c r="AZ39" s="14"/>
      <c r="BA39" s="14"/>
      <c r="BB39" s="14"/>
      <c r="BC39" s="14"/>
      <c r="BD39" s="14"/>
      <c r="BE39" s="14"/>
      <c r="BF39" s="14"/>
      <c r="BG39" s="14"/>
      <c r="BH39" s="14"/>
    </row>
    <row r="40" spans="2:60" s="17" customFormat="1" ht="12.75" customHeight="1">
      <c r="B40" s="50">
        <v>6</v>
      </c>
      <c r="C40" s="51">
        <f>'NOT ÇİZELGESİ'!B15</f>
        <v>0</v>
      </c>
      <c r="D40" s="88">
        <f>'NOT ÇİZELGESİ'!C15</f>
        <v>0</v>
      </c>
      <c r="E40" s="99"/>
      <c r="F40" s="99"/>
      <c r="G40" s="99"/>
      <c r="H40" s="99"/>
      <c r="I40" s="99"/>
      <c r="J40" s="99"/>
      <c r="K40" s="99"/>
      <c r="L40" s="99"/>
      <c r="M40" s="99"/>
      <c r="N40" s="99"/>
      <c r="O40" s="97"/>
      <c r="P40" s="99"/>
      <c r="Q40" s="98"/>
      <c r="R40" s="99"/>
      <c r="S40" s="99"/>
      <c r="T40" s="68">
        <f t="shared" si="0"/>
        <v>0</v>
      </c>
      <c r="U40" s="14"/>
      <c r="V40" s="14"/>
      <c r="AZ40" s="14"/>
      <c r="BA40" s="14"/>
      <c r="BB40" s="14"/>
      <c r="BC40" s="14"/>
      <c r="BD40" s="14"/>
      <c r="BE40" s="14"/>
      <c r="BF40" s="14"/>
      <c r="BG40" s="14"/>
      <c r="BH40" s="14"/>
    </row>
    <row r="41" spans="2:60" s="17" customFormat="1" ht="12.75" customHeight="1">
      <c r="B41" s="35">
        <v>7</v>
      </c>
      <c r="C41" s="20">
        <f>'NOT ÇİZELGESİ'!B16</f>
        <v>0</v>
      </c>
      <c r="D41" s="87">
        <f>'NOT ÇİZELGESİ'!C16</f>
        <v>0</v>
      </c>
      <c r="E41" s="96"/>
      <c r="F41" s="96"/>
      <c r="G41" s="96"/>
      <c r="H41" s="96"/>
      <c r="I41" s="96"/>
      <c r="J41" s="96"/>
      <c r="K41" s="96"/>
      <c r="L41" s="96"/>
      <c r="M41" s="96"/>
      <c r="N41" s="96"/>
      <c r="O41" s="94"/>
      <c r="P41" s="96"/>
      <c r="Q41" s="95"/>
      <c r="R41" s="96"/>
      <c r="S41" s="96"/>
      <c r="T41" s="108">
        <f t="shared" si="0"/>
        <v>0</v>
      </c>
      <c r="U41" s="14"/>
      <c r="V41" s="14"/>
      <c r="AZ41" s="14"/>
      <c r="BA41" s="14"/>
      <c r="BB41" s="14"/>
      <c r="BC41" s="14"/>
      <c r="BD41" s="14"/>
      <c r="BE41" s="14"/>
      <c r="BF41" s="14"/>
      <c r="BG41" s="14"/>
      <c r="BH41" s="14"/>
    </row>
    <row r="42" spans="2:60" s="17" customFormat="1" ht="12.75" customHeight="1">
      <c r="B42" s="50">
        <v>8</v>
      </c>
      <c r="C42" s="51">
        <f>'NOT ÇİZELGESİ'!B17</f>
        <v>0</v>
      </c>
      <c r="D42" s="88">
        <f>'NOT ÇİZELGESİ'!C17</f>
        <v>0</v>
      </c>
      <c r="E42" s="99"/>
      <c r="F42" s="99"/>
      <c r="G42" s="99"/>
      <c r="H42" s="99"/>
      <c r="I42" s="99"/>
      <c r="J42" s="99"/>
      <c r="K42" s="99"/>
      <c r="L42" s="99"/>
      <c r="M42" s="99"/>
      <c r="N42" s="99"/>
      <c r="O42" s="97"/>
      <c r="P42" s="99"/>
      <c r="Q42" s="98"/>
      <c r="R42" s="99"/>
      <c r="S42" s="99"/>
      <c r="T42" s="68">
        <f t="shared" si="0"/>
        <v>0</v>
      </c>
      <c r="U42" s="14"/>
      <c r="V42" s="14"/>
      <c r="AZ42" s="14"/>
      <c r="BA42" s="14"/>
      <c r="BB42" s="14"/>
      <c r="BC42" s="14"/>
      <c r="BD42" s="14"/>
      <c r="BE42" s="14"/>
      <c r="BF42" s="14"/>
      <c r="BG42" s="14"/>
      <c r="BH42" s="14"/>
    </row>
    <row r="43" spans="2:60" s="17" customFormat="1" ht="12.75" customHeight="1">
      <c r="B43" s="35">
        <v>9</v>
      </c>
      <c r="C43" s="20">
        <f>'NOT ÇİZELGESİ'!B18</f>
        <v>0</v>
      </c>
      <c r="D43" s="87">
        <f>'NOT ÇİZELGESİ'!C18</f>
        <v>0</v>
      </c>
      <c r="E43" s="96"/>
      <c r="F43" s="96"/>
      <c r="G43" s="96"/>
      <c r="H43" s="96"/>
      <c r="I43" s="96"/>
      <c r="J43" s="96"/>
      <c r="K43" s="96"/>
      <c r="L43" s="96"/>
      <c r="M43" s="96"/>
      <c r="N43" s="96"/>
      <c r="O43" s="94"/>
      <c r="P43" s="96"/>
      <c r="Q43" s="95"/>
      <c r="R43" s="96"/>
      <c r="S43" s="96"/>
      <c r="T43" s="108">
        <f t="shared" si="0"/>
        <v>0</v>
      </c>
      <c r="U43" s="14"/>
      <c r="V43" s="14"/>
      <c r="AZ43" s="14"/>
      <c r="BA43" s="14"/>
      <c r="BB43" s="14"/>
      <c r="BC43" s="14"/>
      <c r="BD43" s="14"/>
      <c r="BE43" s="14"/>
      <c r="BF43" s="14"/>
      <c r="BG43" s="14"/>
      <c r="BH43" s="14"/>
    </row>
    <row r="44" spans="2:60" s="17" customFormat="1" ht="12.75" customHeight="1">
      <c r="B44" s="50">
        <v>10</v>
      </c>
      <c r="C44" s="51">
        <f>'NOT ÇİZELGESİ'!B19</f>
        <v>0</v>
      </c>
      <c r="D44" s="88">
        <f>'NOT ÇİZELGESİ'!C19</f>
        <v>0</v>
      </c>
      <c r="E44" s="99"/>
      <c r="F44" s="99"/>
      <c r="G44" s="99"/>
      <c r="H44" s="99"/>
      <c r="I44" s="99"/>
      <c r="J44" s="99"/>
      <c r="K44" s="99"/>
      <c r="L44" s="99"/>
      <c r="M44" s="99"/>
      <c r="N44" s="99"/>
      <c r="O44" s="97"/>
      <c r="P44" s="99"/>
      <c r="Q44" s="98"/>
      <c r="R44" s="99"/>
      <c r="S44" s="99"/>
      <c r="T44" s="68">
        <f t="shared" si="0"/>
        <v>0</v>
      </c>
      <c r="U44" s="14"/>
      <c r="V44" s="14"/>
      <c r="AZ44" s="14"/>
      <c r="BA44" s="14"/>
      <c r="BB44" s="14"/>
      <c r="BC44" s="14"/>
      <c r="BD44" s="14"/>
      <c r="BE44" s="14"/>
      <c r="BF44" s="14"/>
      <c r="BG44" s="14"/>
      <c r="BH44" s="14"/>
    </row>
    <row r="45" spans="2:60" s="17" customFormat="1" ht="12.75" customHeight="1">
      <c r="B45" s="35">
        <v>11</v>
      </c>
      <c r="C45" s="20">
        <f>'NOT ÇİZELGESİ'!B20</f>
        <v>0</v>
      </c>
      <c r="D45" s="87">
        <f>'NOT ÇİZELGESİ'!C20</f>
        <v>0</v>
      </c>
      <c r="E45" s="96"/>
      <c r="F45" s="96"/>
      <c r="G45" s="96"/>
      <c r="H45" s="96"/>
      <c r="I45" s="96"/>
      <c r="J45" s="96"/>
      <c r="K45" s="96"/>
      <c r="L45" s="96"/>
      <c r="M45" s="96"/>
      <c r="N45" s="96"/>
      <c r="O45" s="94"/>
      <c r="P45" s="96"/>
      <c r="Q45" s="95"/>
      <c r="R45" s="96"/>
      <c r="S45" s="96"/>
      <c r="T45" s="108">
        <f t="shared" si="0"/>
        <v>0</v>
      </c>
      <c r="U45" s="14"/>
      <c r="V45" s="14"/>
      <c r="AZ45" s="14"/>
      <c r="BA45" s="14"/>
      <c r="BB45" s="14"/>
      <c r="BC45" s="14"/>
      <c r="BD45" s="14"/>
      <c r="BE45" s="14"/>
      <c r="BF45" s="14"/>
      <c r="BG45" s="14"/>
      <c r="BH45" s="14"/>
    </row>
    <row r="46" spans="2:60" s="17" customFormat="1" ht="12.75" customHeight="1">
      <c r="B46" s="50">
        <v>12</v>
      </c>
      <c r="C46" s="51">
        <f>'NOT ÇİZELGESİ'!B21</f>
        <v>0</v>
      </c>
      <c r="D46" s="88">
        <f>'NOT ÇİZELGESİ'!C21</f>
        <v>0</v>
      </c>
      <c r="E46" s="99"/>
      <c r="F46" s="99"/>
      <c r="G46" s="99"/>
      <c r="H46" s="99"/>
      <c r="I46" s="99"/>
      <c r="J46" s="99"/>
      <c r="K46" s="99"/>
      <c r="L46" s="99"/>
      <c r="M46" s="99"/>
      <c r="N46" s="99"/>
      <c r="O46" s="97"/>
      <c r="P46" s="99"/>
      <c r="Q46" s="98"/>
      <c r="R46" s="99"/>
      <c r="S46" s="99"/>
      <c r="T46" s="68">
        <f t="shared" si="0"/>
        <v>0</v>
      </c>
      <c r="U46" s="14"/>
      <c r="V46" s="14"/>
      <c r="AZ46" s="14"/>
      <c r="BA46" s="14"/>
      <c r="BB46" s="14"/>
      <c r="BC46" s="14"/>
      <c r="BD46" s="14"/>
      <c r="BE46" s="14"/>
      <c r="BF46" s="14"/>
      <c r="BG46" s="14"/>
      <c r="BH46" s="14"/>
    </row>
    <row r="47" spans="2:60" s="17" customFormat="1" ht="12.75" customHeight="1">
      <c r="B47" s="35">
        <v>13</v>
      </c>
      <c r="C47" s="20">
        <f>'NOT ÇİZELGESİ'!B22</f>
        <v>0</v>
      </c>
      <c r="D47" s="87">
        <f>'NOT ÇİZELGESİ'!C22</f>
        <v>0</v>
      </c>
      <c r="E47" s="96"/>
      <c r="F47" s="96"/>
      <c r="G47" s="96"/>
      <c r="H47" s="96"/>
      <c r="I47" s="96"/>
      <c r="J47" s="96"/>
      <c r="K47" s="96"/>
      <c r="L47" s="96"/>
      <c r="M47" s="96"/>
      <c r="N47" s="96"/>
      <c r="O47" s="94"/>
      <c r="P47" s="96"/>
      <c r="Q47" s="95"/>
      <c r="R47" s="96"/>
      <c r="S47" s="96"/>
      <c r="T47" s="108">
        <f t="shared" si="0"/>
        <v>0</v>
      </c>
      <c r="U47" s="14"/>
      <c r="V47" s="14"/>
      <c r="AZ47" s="14"/>
      <c r="BA47" s="14"/>
      <c r="BB47" s="14"/>
      <c r="BC47" s="14"/>
      <c r="BD47" s="14"/>
      <c r="BE47" s="14"/>
      <c r="BF47" s="14"/>
      <c r="BG47" s="14"/>
      <c r="BH47" s="14"/>
    </row>
    <row r="48" spans="2:60" s="17" customFormat="1" ht="12.75" customHeight="1">
      <c r="B48" s="50">
        <v>14</v>
      </c>
      <c r="C48" s="51">
        <f>'NOT ÇİZELGESİ'!B23</f>
        <v>0</v>
      </c>
      <c r="D48" s="88">
        <f>'NOT ÇİZELGESİ'!C23</f>
        <v>0</v>
      </c>
      <c r="E48" s="99"/>
      <c r="F48" s="99"/>
      <c r="G48" s="99"/>
      <c r="H48" s="99"/>
      <c r="I48" s="99"/>
      <c r="J48" s="99"/>
      <c r="K48" s="99"/>
      <c r="L48" s="99"/>
      <c r="M48" s="99"/>
      <c r="N48" s="99"/>
      <c r="O48" s="97"/>
      <c r="P48" s="99"/>
      <c r="Q48" s="98"/>
      <c r="R48" s="99"/>
      <c r="S48" s="99"/>
      <c r="T48" s="68">
        <f t="shared" si="0"/>
        <v>0</v>
      </c>
      <c r="U48" s="14"/>
      <c r="V48" s="14"/>
      <c r="AZ48" s="14"/>
      <c r="BA48" s="14"/>
      <c r="BB48" s="14"/>
      <c r="BC48" s="14"/>
      <c r="BD48" s="14"/>
      <c r="BE48" s="14"/>
      <c r="BF48" s="14"/>
      <c r="BG48" s="14"/>
      <c r="BH48" s="14"/>
    </row>
    <row r="49" spans="2:60" s="17" customFormat="1" ht="12.75" customHeight="1">
      <c r="B49" s="35">
        <v>15</v>
      </c>
      <c r="C49" s="20">
        <f>'NOT ÇİZELGESİ'!B24</f>
        <v>0</v>
      </c>
      <c r="D49" s="87">
        <f>'NOT ÇİZELGESİ'!C24</f>
        <v>0</v>
      </c>
      <c r="E49" s="96"/>
      <c r="F49" s="96"/>
      <c r="G49" s="96"/>
      <c r="H49" s="96"/>
      <c r="I49" s="96"/>
      <c r="J49" s="96"/>
      <c r="K49" s="96"/>
      <c r="L49" s="96"/>
      <c r="M49" s="96"/>
      <c r="N49" s="96"/>
      <c r="O49" s="94"/>
      <c r="P49" s="96"/>
      <c r="Q49" s="95"/>
      <c r="R49" s="96"/>
      <c r="S49" s="96"/>
      <c r="T49" s="108">
        <f t="shared" si="0"/>
        <v>0</v>
      </c>
      <c r="U49" s="14"/>
      <c r="V49" s="14"/>
      <c r="AZ49" s="14"/>
      <c r="BA49" s="14"/>
      <c r="BB49" s="14"/>
      <c r="BC49" s="14"/>
      <c r="BD49" s="14"/>
      <c r="BE49" s="14"/>
      <c r="BF49" s="14"/>
      <c r="BG49" s="14"/>
      <c r="BH49" s="14"/>
    </row>
    <row r="50" spans="2:51" s="14" customFormat="1" ht="12.75" customHeight="1">
      <c r="B50" s="50">
        <v>16</v>
      </c>
      <c r="C50" s="51">
        <f>'NOT ÇİZELGESİ'!B25</f>
        <v>0</v>
      </c>
      <c r="D50" s="88">
        <f>'NOT ÇİZELGESİ'!C25</f>
        <v>0</v>
      </c>
      <c r="E50" s="99"/>
      <c r="F50" s="99"/>
      <c r="G50" s="99"/>
      <c r="H50" s="99"/>
      <c r="I50" s="99"/>
      <c r="J50" s="99"/>
      <c r="K50" s="99"/>
      <c r="L50" s="99"/>
      <c r="M50" s="99"/>
      <c r="N50" s="99"/>
      <c r="O50" s="97"/>
      <c r="P50" s="99"/>
      <c r="Q50" s="98"/>
      <c r="R50" s="99"/>
      <c r="S50" s="99"/>
      <c r="T50" s="68">
        <f t="shared" si="0"/>
        <v>0</v>
      </c>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row>
    <row r="51" spans="2:51" s="14" customFormat="1" ht="12.75" customHeight="1">
      <c r="B51" s="35">
        <v>17</v>
      </c>
      <c r="C51" s="20">
        <f>'NOT ÇİZELGESİ'!B26</f>
        <v>0</v>
      </c>
      <c r="D51" s="87">
        <f>'NOT ÇİZELGESİ'!C26</f>
        <v>0</v>
      </c>
      <c r="E51" s="96"/>
      <c r="F51" s="96"/>
      <c r="G51" s="96"/>
      <c r="H51" s="96"/>
      <c r="I51" s="96"/>
      <c r="J51" s="96"/>
      <c r="K51" s="96"/>
      <c r="L51" s="96"/>
      <c r="M51" s="96"/>
      <c r="N51" s="96"/>
      <c r="O51" s="94"/>
      <c r="P51" s="96"/>
      <c r="Q51" s="95"/>
      <c r="R51" s="96"/>
      <c r="S51" s="96"/>
      <c r="T51" s="108">
        <f t="shared" si="0"/>
        <v>0</v>
      </c>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row>
    <row r="52" spans="2:51" s="14" customFormat="1" ht="12.75" customHeight="1">
      <c r="B52" s="50">
        <v>18</v>
      </c>
      <c r="C52" s="51">
        <f>'NOT ÇİZELGESİ'!B27</f>
        <v>0</v>
      </c>
      <c r="D52" s="88">
        <f>'NOT ÇİZELGESİ'!C27</f>
        <v>0</v>
      </c>
      <c r="E52" s="99"/>
      <c r="F52" s="99"/>
      <c r="G52" s="99"/>
      <c r="H52" s="99"/>
      <c r="I52" s="99"/>
      <c r="J52" s="99"/>
      <c r="K52" s="99"/>
      <c r="L52" s="99"/>
      <c r="M52" s="99"/>
      <c r="N52" s="99"/>
      <c r="O52" s="97"/>
      <c r="P52" s="99"/>
      <c r="Q52" s="98"/>
      <c r="R52" s="99"/>
      <c r="S52" s="99"/>
      <c r="T52" s="68">
        <f t="shared" si="0"/>
        <v>0</v>
      </c>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row>
    <row r="53" spans="2:51" s="14" customFormat="1" ht="12.75" customHeight="1">
      <c r="B53" s="35">
        <v>19</v>
      </c>
      <c r="C53" s="20">
        <f>'NOT ÇİZELGESİ'!B28</f>
        <v>0</v>
      </c>
      <c r="D53" s="87">
        <f>'NOT ÇİZELGESİ'!C28</f>
        <v>0</v>
      </c>
      <c r="E53" s="96"/>
      <c r="F53" s="96"/>
      <c r="G53" s="96"/>
      <c r="H53" s="96"/>
      <c r="I53" s="96"/>
      <c r="J53" s="96"/>
      <c r="K53" s="96"/>
      <c r="L53" s="96"/>
      <c r="M53" s="96"/>
      <c r="N53" s="96"/>
      <c r="O53" s="94"/>
      <c r="P53" s="96"/>
      <c r="Q53" s="95"/>
      <c r="R53" s="96"/>
      <c r="S53" s="96"/>
      <c r="T53" s="108">
        <f t="shared" si="0"/>
        <v>0</v>
      </c>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row>
    <row r="54" spans="2:51" s="14" customFormat="1" ht="12.75" customHeight="1">
      <c r="B54" s="50">
        <v>20</v>
      </c>
      <c r="C54" s="51">
        <f>'NOT ÇİZELGESİ'!B29</f>
        <v>0</v>
      </c>
      <c r="D54" s="88">
        <f>'NOT ÇİZELGESİ'!C29</f>
        <v>0</v>
      </c>
      <c r="E54" s="99"/>
      <c r="F54" s="99"/>
      <c r="G54" s="99"/>
      <c r="H54" s="99"/>
      <c r="I54" s="99"/>
      <c r="J54" s="99"/>
      <c r="K54" s="99"/>
      <c r="L54" s="99"/>
      <c r="M54" s="99"/>
      <c r="N54" s="99"/>
      <c r="O54" s="97"/>
      <c r="P54" s="99"/>
      <c r="Q54" s="98"/>
      <c r="R54" s="99"/>
      <c r="S54" s="99"/>
      <c r="T54" s="68">
        <f t="shared" si="0"/>
        <v>0</v>
      </c>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row>
    <row r="55" spans="2:51" s="14" customFormat="1" ht="12.75" customHeight="1">
      <c r="B55" s="35">
        <v>21</v>
      </c>
      <c r="C55" s="20">
        <f>'NOT ÇİZELGESİ'!B30</f>
        <v>0</v>
      </c>
      <c r="D55" s="87">
        <f>'NOT ÇİZELGESİ'!C30</f>
        <v>0</v>
      </c>
      <c r="E55" s="96"/>
      <c r="F55" s="96"/>
      <c r="G55" s="96"/>
      <c r="H55" s="96"/>
      <c r="I55" s="96"/>
      <c r="J55" s="96"/>
      <c r="K55" s="96"/>
      <c r="L55" s="96"/>
      <c r="M55" s="96"/>
      <c r="N55" s="96"/>
      <c r="O55" s="94"/>
      <c r="P55" s="96"/>
      <c r="Q55" s="95"/>
      <c r="R55" s="96"/>
      <c r="S55" s="96"/>
      <c r="T55" s="108">
        <f t="shared" si="0"/>
        <v>0</v>
      </c>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2:51" s="14" customFormat="1" ht="12.75" customHeight="1">
      <c r="B56" s="50">
        <v>22</v>
      </c>
      <c r="C56" s="51">
        <f>'NOT ÇİZELGESİ'!B31</f>
        <v>0</v>
      </c>
      <c r="D56" s="88">
        <f>'NOT ÇİZELGESİ'!C31</f>
        <v>0</v>
      </c>
      <c r="E56" s="99"/>
      <c r="F56" s="99"/>
      <c r="G56" s="99"/>
      <c r="H56" s="99"/>
      <c r="I56" s="99"/>
      <c r="J56" s="99"/>
      <c r="K56" s="99"/>
      <c r="L56" s="99"/>
      <c r="M56" s="99"/>
      <c r="N56" s="99"/>
      <c r="O56" s="97"/>
      <c r="P56" s="99"/>
      <c r="Q56" s="98"/>
      <c r="R56" s="99"/>
      <c r="S56" s="99"/>
      <c r="T56" s="68">
        <f t="shared" si="0"/>
        <v>0</v>
      </c>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row>
    <row r="57" spans="2:51" s="14" customFormat="1" ht="12.75" customHeight="1">
      <c r="B57" s="35">
        <v>23</v>
      </c>
      <c r="C57" s="20">
        <f>'NOT ÇİZELGESİ'!B32</f>
        <v>0</v>
      </c>
      <c r="D57" s="87">
        <f>'NOT ÇİZELGESİ'!C32</f>
        <v>0</v>
      </c>
      <c r="E57" s="96"/>
      <c r="F57" s="96"/>
      <c r="G57" s="96"/>
      <c r="H57" s="96"/>
      <c r="I57" s="96"/>
      <c r="J57" s="96"/>
      <c r="K57" s="96"/>
      <c r="L57" s="96"/>
      <c r="M57" s="96"/>
      <c r="N57" s="96"/>
      <c r="O57" s="94"/>
      <c r="P57" s="96"/>
      <c r="Q57" s="95"/>
      <c r="R57" s="96"/>
      <c r="S57" s="96"/>
      <c r="T57" s="108">
        <f t="shared" si="0"/>
        <v>0</v>
      </c>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row>
    <row r="58" spans="2:51" s="14" customFormat="1" ht="12.75" customHeight="1">
      <c r="B58" s="50">
        <v>24</v>
      </c>
      <c r="C58" s="51">
        <f>'NOT ÇİZELGESİ'!B33</f>
        <v>0</v>
      </c>
      <c r="D58" s="88">
        <f>'NOT ÇİZELGESİ'!C33</f>
        <v>0</v>
      </c>
      <c r="E58" s="99"/>
      <c r="F58" s="99"/>
      <c r="G58" s="99"/>
      <c r="H58" s="99"/>
      <c r="I58" s="99"/>
      <c r="J58" s="99"/>
      <c r="K58" s="99"/>
      <c r="L58" s="99"/>
      <c r="M58" s="99"/>
      <c r="N58" s="99"/>
      <c r="O58" s="97"/>
      <c r="P58" s="99"/>
      <c r="Q58" s="98"/>
      <c r="R58" s="99"/>
      <c r="S58" s="99"/>
      <c r="T58" s="68">
        <f t="shared" si="0"/>
        <v>0</v>
      </c>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row>
    <row r="59" spans="2:51" s="14" customFormat="1" ht="12.75" customHeight="1">
      <c r="B59" s="35">
        <v>25</v>
      </c>
      <c r="C59" s="20">
        <f>'NOT ÇİZELGESİ'!B34</f>
        <v>0</v>
      </c>
      <c r="D59" s="87">
        <f>'NOT ÇİZELGESİ'!C34</f>
        <v>0</v>
      </c>
      <c r="E59" s="96"/>
      <c r="F59" s="96"/>
      <c r="G59" s="96"/>
      <c r="H59" s="96"/>
      <c r="I59" s="96"/>
      <c r="J59" s="96"/>
      <c r="K59" s="96"/>
      <c r="L59" s="96"/>
      <c r="M59" s="96"/>
      <c r="N59" s="96"/>
      <c r="O59" s="94"/>
      <c r="P59" s="96"/>
      <c r="Q59" s="95"/>
      <c r="R59" s="96"/>
      <c r="S59" s="96"/>
      <c r="T59" s="108">
        <f t="shared" si="0"/>
        <v>0</v>
      </c>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row>
    <row r="60" spans="2:51" s="14" customFormat="1" ht="12.75" customHeight="1">
      <c r="B60" s="50">
        <v>26</v>
      </c>
      <c r="C60" s="51">
        <f>'NOT ÇİZELGESİ'!B35</f>
        <v>0</v>
      </c>
      <c r="D60" s="88">
        <f>'NOT ÇİZELGESİ'!C35</f>
        <v>0</v>
      </c>
      <c r="E60" s="99"/>
      <c r="F60" s="99"/>
      <c r="G60" s="99"/>
      <c r="H60" s="99"/>
      <c r="I60" s="99"/>
      <c r="J60" s="99"/>
      <c r="K60" s="99"/>
      <c r="L60" s="99"/>
      <c r="M60" s="99"/>
      <c r="N60" s="99"/>
      <c r="O60" s="97"/>
      <c r="P60" s="99"/>
      <c r="Q60" s="98"/>
      <c r="R60" s="99"/>
      <c r="S60" s="99"/>
      <c r="T60" s="68">
        <f t="shared" si="0"/>
        <v>0</v>
      </c>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row>
    <row r="61" spans="2:51" s="14" customFormat="1" ht="12.75" customHeight="1">
      <c r="B61" s="35">
        <v>27</v>
      </c>
      <c r="C61" s="20">
        <f>'NOT ÇİZELGESİ'!B36</f>
        <v>0</v>
      </c>
      <c r="D61" s="87">
        <f>'NOT ÇİZELGESİ'!C36</f>
        <v>0</v>
      </c>
      <c r="E61" s="96"/>
      <c r="F61" s="96"/>
      <c r="G61" s="96"/>
      <c r="H61" s="96"/>
      <c r="I61" s="96"/>
      <c r="J61" s="96"/>
      <c r="K61" s="96"/>
      <c r="L61" s="96"/>
      <c r="M61" s="96"/>
      <c r="N61" s="96"/>
      <c r="O61" s="94"/>
      <c r="P61" s="96"/>
      <c r="Q61" s="95"/>
      <c r="R61" s="96"/>
      <c r="S61" s="96"/>
      <c r="T61" s="108">
        <f t="shared" si="0"/>
        <v>0</v>
      </c>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row>
    <row r="62" spans="2:51" s="14" customFormat="1" ht="12.75" customHeight="1">
      <c r="B62" s="50">
        <v>28</v>
      </c>
      <c r="C62" s="51">
        <f>'NOT ÇİZELGESİ'!B37</f>
        <v>0</v>
      </c>
      <c r="D62" s="88">
        <f>'NOT ÇİZELGESİ'!C37</f>
        <v>0</v>
      </c>
      <c r="E62" s="99"/>
      <c r="F62" s="99"/>
      <c r="G62" s="99"/>
      <c r="H62" s="99"/>
      <c r="I62" s="99"/>
      <c r="J62" s="99"/>
      <c r="K62" s="99"/>
      <c r="L62" s="99"/>
      <c r="M62" s="99"/>
      <c r="N62" s="99"/>
      <c r="O62" s="97"/>
      <c r="P62" s="99"/>
      <c r="Q62" s="98"/>
      <c r="R62" s="99"/>
      <c r="S62" s="99"/>
      <c r="T62" s="68">
        <f t="shared" si="0"/>
        <v>0</v>
      </c>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row>
    <row r="63" spans="2:51" s="14" customFormat="1" ht="12.75" customHeight="1">
      <c r="B63" s="35">
        <v>29</v>
      </c>
      <c r="C63" s="20">
        <f>'NOT ÇİZELGESİ'!B38</f>
        <v>0</v>
      </c>
      <c r="D63" s="87">
        <f>'NOT ÇİZELGESİ'!C38</f>
        <v>0</v>
      </c>
      <c r="E63" s="96"/>
      <c r="F63" s="96"/>
      <c r="G63" s="96"/>
      <c r="H63" s="96"/>
      <c r="I63" s="96"/>
      <c r="J63" s="96"/>
      <c r="K63" s="96"/>
      <c r="L63" s="96"/>
      <c r="M63" s="96"/>
      <c r="N63" s="96"/>
      <c r="O63" s="94"/>
      <c r="P63" s="96"/>
      <c r="Q63" s="95"/>
      <c r="R63" s="96"/>
      <c r="S63" s="96"/>
      <c r="T63" s="108">
        <f t="shared" si="0"/>
        <v>0</v>
      </c>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row>
    <row r="64" spans="2:51" s="14" customFormat="1" ht="12.75" customHeight="1">
      <c r="B64" s="50">
        <v>30</v>
      </c>
      <c r="C64" s="51">
        <f>'NOT ÇİZELGESİ'!B39</f>
        <v>0</v>
      </c>
      <c r="D64" s="88">
        <f>'NOT ÇİZELGESİ'!C39</f>
        <v>0</v>
      </c>
      <c r="E64" s="99"/>
      <c r="F64" s="99"/>
      <c r="G64" s="99"/>
      <c r="H64" s="99"/>
      <c r="I64" s="99"/>
      <c r="J64" s="99"/>
      <c r="K64" s="99"/>
      <c r="L64" s="99"/>
      <c r="M64" s="99"/>
      <c r="N64" s="99"/>
      <c r="O64" s="97"/>
      <c r="P64" s="99"/>
      <c r="Q64" s="98"/>
      <c r="R64" s="99"/>
      <c r="S64" s="99"/>
      <c r="T64" s="68">
        <f t="shared" si="0"/>
        <v>0</v>
      </c>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row>
    <row r="65" spans="2:51" s="14" customFormat="1" ht="12.75">
      <c r="B65" s="1"/>
      <c r="C65" s="1"/>
      <c r="D65" s="23"/>
      <c r="E65" s="5"/>
      <c r="F65" s="5"/>
      <c r="G65" s="5"/>
      <c r="H65" s="5"/>
      <c r="I65" s="5"/>
      <c r="J65" s="5"/>
      <c r="K65" s="5"/>
      <c r="L65" s="5"/>
      <c r="M65" s="5"/>
      <c r="N65" s="5"/>
      <c r="O65" s="228"/>
      <c r="P65" s="228"/>
      <c r="Q65" s="228"/>
      <c r="R65" s="228"/>
      <c r="S65" s="228"/>
      <c r="T65" s="228"/>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row>
    <row r="66" spans="2:51" s="14" customFormat="1" ht="12.75">
      <c r="B66" s="1"/>
      <c r="C66" s="1"/>
      <c r="D66" s="12"/>
      <c r="E66" s="5"/>
      <c r="F66" s="5"/>
      <c r="G66" s="5"/>
      <c r="H66" s="5"/>
      <c r="I66" s="5"/>
      <c r="J66" s="5"/>
      <c r="K66" s="5"/>
      <c r="L66" s="5"/>
      <c r="M66" s="5"/>
      <c r="N66" s="5"/>
      <c r="O66" s="228"/>
      <c r="P66" s="228"/>
      <c r="Q66" s="228"/>
      <c r="R66" s="228"/>
      <c r="S66" s="124"/>
      <c r="T66" s="124"/>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row>
    <row r="67" spans="2:51" s="14" customFormat="1" ht="12.75">
      <c r="B67" s="1"/>
      <c r="C67" s="1"/>
      <c r="D67" s="12"/>
      <c r="E67" s="1"/>
      <c r="F67" s="1"/>
      <c r="G67" s="1"/>
      <c r="H67" s="1"/>
      <c r="I67" s="1"/>
      <c r="J67" s="1"/>
      <c r="K67" s="1"/>
      <c r="L67" s="1"/>
      <c r="M67" s="1"/>
      <c r="N67" s="1"/>
      <c r="O67" s="1"/>
      <c r="P67" s="1"/>
      <c r="Q67" s="1"/>
      <c r="R67" s="1"/>
      <c r="S67" s="1"/>
      <c r="T67" s="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row>
    <row r="68" spans="2:51" s="14" customFormat="1" ht="12.75">
      <c r="B68" s="1"/>
      <c r="C68" s="1"/>
      <c r="D68" s="12"/>
      <c r="E68" s="1"/>
      <c r="F68" s="1"/>
      <c r="G68" s="1"/>
      <c r="H68" s="1"/>
      <c r="I68" s="1"/>
      <c r="J68" s="1"/>
      <c r="K68" s="1"/>
      <c r="L68" s="1"/>
      <c r="M68" s="1"/>
      <c r="N68" s="1"/>
      <c r="O68" s="1"/>
      <c r="P68" s="1"/>
      <c r="Q68" s="1"/>
      <c r="R68" s="1"/>
      <c r="S68" s="1"/>
      <c r="T68" s="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row>
    <row r="69" spans="2:51" s="14" customFormat="1" ht="12.75">
      <c r="B69" s="1"/>
      <c r="C69" s="1"/>
      <c r="D69" s="12"/>
      <c r="E69" s="1"/>
      <c r="F69" s="1"/>
      <c r="G69" s="1"/>
      <c r="H69" s="1"/>
      <c r="I69" s="1"/>
      <c r="J69" s="1"/>
      <c r="K69" s="1"/>
      <c r="L69" s="1"/>
      <c r="M69" s="1"/>
      <c r="N69" s="1"/>
      <c r="O69" s="1"/>
      <c r="P69" s="1"/>
      <c r="Q69" s="1"/>
      <c r="R69" s="1"/>
      <c r="S69" s="1"/>
      <c r="T69" s="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row>
    <row r="70" spans="2:51" s="14" customFormat="1" ht="12.75">
      <c r="B70" s="1"/>
      <c r="C70" s="1"/>
      <c r="D70" s="1"/>
      <c r="E70" s="1"/>
      <c r="F70" s="1"/>
      <c r="G70" s="1"/>
      <c r="H70" s="1"/>
      <c r="I70" s="1"/>
      <c r="J70" s="1"/>
      <c r="K70" s="1"/>
      <c r="L70" s="1"/>
      <c r="M70" s="1"/>
      <c r="N70" s="1"/>
      <c r="O70" s="1"/>
      <c r="P70" s="1"/>
      <c r="Q70" s="1"/>
      <c r="R70" s="1"/>
      <c r="S70" s="1"/>
      <c r="T70" s="6"/>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row>
    <row r="71" spans="2:51" s="14" customFormat="1" ht="12.75">
      <c r="B71" s="1"/>
      <c r="C71" s="1"/>
      <c r="D71" s="1"/>
      <c r="E71" s="1"/>
      <c r="F71" s="1"/>
      <c r="G71" s="1"/>
      <c r="H71" s="1"/>
      <c r="I71" s="1"/>
      <c r="J71" s="1"/>
      <c r="K71" s="1"/>
      <c r="L71" s="1"/>
      <c r="M71" s="1"/>
      <c r="N71" s="1"/>
      <c r="O71" s="1"/>
      <c r="P71" s="1"/>
      <c r="Q71" s="1"/>
      <c r="R71" s="1"/>
      <c r="S71" s="1"/>
      <c r="T71" s="1" t="s">
        <v>6</v>
      </c>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row>
  </sheetData>
  <sheetProtection password="8AC5" sheet="1"/>
  <protectedRanges>
    <protectedRange sqref="E35:S64" name="Aralık2"/>
    <protectedRange sqref="P3" name="Aralık1"/>
  </protectedRanges>
  <mergeCells count="54">
    <mergeCell ref="X32:AZ33"/>
    <mergeCell ref="X14:AZ15"/>
    <mergeCell ref="X22:AZ23"/>
    <mergeCell ref="X30:AZ31"/>
    <mergeCell ref="AM34:AO34"/>
    <mergeCell ref="K7:K33"/>
    <mergeCell ref="N7:N33"/>
    <mergeCell ref="X12:AZ13"/>
    <mergeCell ref="X6:AZ7"/>
    <mergeCell ref="X18:AZ19"/>
    <mergeCell ref="X20:AZ21"/>
    <mergeCell ref="L7:L33"/>
    <mergeCell ref="M7:M33"/>
    <mergeCell ref="O6:S6"/>
    <mergeCell ref="B4:T4"/>
    <mergeCell ref="B6:C6"/>
    <mergeCell ref="T6:T34"/>
    <mergeCell ref="S7:S33"/>
    <mergeCell ref="X8:AZ9"/>
    <mergeCell ref="X24:AZ25"/>
    <mergeCell ref="X28:AZ29"/>
    <mergeCell ref="X10:AZ11"/>
    <mergeCell ref="E7:E33"/>
    <mergeCell ref="F7:F33"/>
    <mergeCell ref="O65:T65"/>
    <mergeCell ref="O66:T66"/>
    <mergeCell ref="I7:I33"/>
    <mergeCell ref="H7:H33"/>
    <mergeCell ref="B13:D24"/>
    <mergeCell ref="G7:G33"/>
    <mergeCell ref="J7:J33"/>
    <mergeCell ref="P7:P33"/>
    <mergeCell ref="O7:O33"/>
    <mergeCell ref="B11:C12"/>
    <mergeCell ref="B5:D5"/>
    <mergeCell ref="AB35:AE35"/>
    <mergeCell ref="AF35:AI35"/>
    <mergeCell ref="B25:D27"/>
    <mergeCell ref="X26:AZ27"/>
    <mergeCell ref="B28:D32"/>
    <mergeCell ref="AM35:AO35"/>
    <mergeCell ref="E5:S5"/>
    <mergeCell ref="E6:N6"/>
    <mergeCell ref="X16:AZ17"/>
    <mergeCell ref="B3:I3"/>
    <mergeCell ref="D2:I2"/>
    <mergeCell ref="Q7:Q33"/>
    <mergeCell ref="R7:R33"/>
    <mergeCell ref="J2:O2"/>
    <mergeCell ref="P2:T2"/>
    <mergeCell ref="J3:O3"/>
    <mergeCell ref="P3:T3"/>
    <mergeCell ref="B7:C10"/>
    <mergeCell ref="D7:D10"/>
  </mergeCells>
  <dataValidations count="1">
    <dataValidation type="whole" allowBlank="1" showInputMessage="1" showErrorMessage="1" sqref="E35:S64">
      <formula1>0</formula1>
      <formula2>3</formula2>
    </dataValidation>
  </dataValidations>
  <printOptions verticalCentered="1"/>
  <pageMargins left="0.15748031496062992" right="0.15748031496062992" top="0.1968503937007874" bottom="0.1968503937007874"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44"/>
  </sheetPr>
  <dimension ref="B1:AP65"/>
  <sheetViews>
    <sheetView zoomScalePageLayoutView="0" workbookViewId="0" topLeftCell="A19">
      <selection activeCell="E36" sqref="E36"/>
    </sheetView>
  </sheetViews>
  <sheetFormatPr defaultColWidth="9.00390625" defaultRowHeight="12.75"/>
  <cols>
    <col min="1" max="1" width="0.12890625" style="1" customWidth="1"/>
    <col min="2" max="2" width="3.875" style="1" customWidth="1"/>
    <col min="3" max="3" width="5.625" style="1" customWidth="1"/>
    <col min="4" max="4" width="26.375" style="1" customWidth="1"/>
    <col min="5" max="5" width="4.25390625" style="1" customWidth="1"/>
    <col min="6" max="6" width="4.625" style="1" customWidth="1"/>
    <col min="7" max="8" width="4.375" style="1" customWidth="1"/>
    <col min="9" max="9" width="4.625" style="1" customWidth="1"/>
    <col min="10" max="10" width="4.25390625" style="1" customWidth="1"/>
    <col min="11" max="11" width="4.375" style="1" customWidth="1"/>
    <col min="12" max="12" width="4.75390625" style="1" customWidth="1"/>
    <col min="13" max="13" width="4.625" style="1" customWidth="1"/>
    <col min="14" max="14" width="4.375" style="1" customWidth="1"/>
    <col min="15" max="15" width="5.00390625" style="1" customWidth="1"/>
    <col min="16" max="16" width="5.125" style="1" customWidth="1"/>
    <col min="17" max="17" width="4.25390625" style="1" customWidth="1"/>
    <col min="18" max="18" width="4.875" style="1" customWidth="1"/>
    <col min="19" max="20" width="6.125" style="1" customWidth="1"/>
    <col min="21" max="21" width="6.875" style="1" customWidth="1"/>
    <col min="22" max="22" width="10.75390625" style="1" customWidth="1"/>
    <col min="23" max="26" width="4.75390625" style="1" customWidth="1"/>
    <col min="27" max="54" width="1.875" style="1" customWidth="1"/>
    <col min="55" max="16384" width="9.125" style="1" customWidth="1"/>
  </cols>
  <sheetData>
    <row r="1" spans="9:14" ht="3" customHeight="1" hidden="1">
      <c r="I1" s="306" t="s">
        <v>24</v>
      </c>
      <c r="J1" s="306"/>
      <c r="K1" s="306"/>
      <c r="L1" s="306"/>
      <c r="M1" s="306"/>
      <c r="N1" s="306"/>
    </row>
    <row r="2" spans="2:18" ht="12" customHeight="1">
      <c r="B2" s="2" t="s">
        <v>0</v>
      </c>
      <c r="C2" s="9"/>
      <c r="D2" s="157" t="str">
        <f>'NOT ÇİZELGESİ'!A4</f>
        <v>…………….. ORTAOKULU</v>
      </c>
      <c r="E2" s="310"/>
      <c r="F2" s="310"/>
      <c r="G2" s="310"/>
      <c r="H2" s="159"/>
      <c r="I2" s="307"/>
      <c r="J2" s="307"/>
      <c r="K2" s="307"/>
      <c r="L2" s="307"/>
      <c r="M2" s="307"/>
      <c r="N2" s="307"/>
      <c r="O2" s="160" t="str">
        <f>'NOT ÇİZELGESİ'!C5</f>
        <v>2017 / 2018</v>
      </c>
      <c r="P2" s="217"/>
      <c r="Q2" s="217"/>
      <c r="R2" s="218"/>
    </row>
    <row r="3" spans="2:18" ht="14.25" customHeight="1">
      <c r="B3" s="163" t="s">
        <v>1</v>
      </c>
      <c r="C3" s="311"/>
      <c r="D3" s="311"/>
      <c r="E3" s="311"/>
      <c r="F3" s="311"/>
      <c r="G3" s="311"/>
      <c r="H3" s="158"/>
      <c r="I3" s="154" t="s">
        <v>25</v>
      </c>
      <c r="J3" s="308"/>
      <c r="K3" s="308"/>
      <c r="L3" s="308"/>
      <c r="M3" s="308"/>
      <c r="N3" s="309"/>
      <c r="O3" s="164"/>
      <c r="P3" s="217"/>
      <c r="Q3" s="217"/>
      <c r="R3" s="218"/>
    </row>
    <row r="4" spans="2:18" ht="16.5" customHeight="1">
      <c r="B4" s="172" t="s">
        <v>10</v>
      </c>
      <c r="C4" s="173"/>
      <c r="D4" s="173"/>
      <c r="E4" s="173"/>
      <c r="F4" s="173"/>
      <c r="G4" s="173"/>
      <c r="H4" s="173"/>
      <c r="I4" s="173"/>
      <c r="J4" s="173"/>
      <c r="K4" s="173"/>
      <c r="L4" s="173"/>
      <c r="M4" s="173"/>
      <c r="N4" s="173"/>
      <c r="O4" s="173"/>
      <c r="P4" s="173"/>
      <c r="Q4" s="173"/>
      <c r="R4" s="174"/>
    </row>
    <row r="5" spans="2:18" ht="11.25" customHeight="1">
      <c r="B5" s="167" t="s">
        <v>3</v>
      </c>
      <c r="C5" s="167"/>
      <c r="D5" s="168" t="str">
        <f>'NOT ÇİZELGESİ'!E6</f>
        <v>7/A</v>
      </c>
      <c r="E5" s="315" t="s">
        <v>64</v>
      </c>
      <c r="F5" s="316"/>
      <c r="G5" s="316"/>
      <c r="H5" s="316"/>
      <c r="I5" s="316"/>
      <c r="J5" s="316"/>
      <c r="K5" s="316"/>
      <c r="L5" s="316"/>
      <c r="M5" s="316"/>
      <c r="N5" s="316"/>
      <c r="O5" s="316"/>
      <c r="P5" s="316"/>
      <c r="Q5" s="316"/>
      <c r="R5" s="169" t="s">
        <v>8</v>
      </c>
    </row>
    <row r="6" spans="2:18" ht="10.5" customHeight="1">
      <c r="B6" s="167"/>
      <c r="C6" s="167"/>
      <c r="D6" s="168"/>
      <c r="E6" s="317"/>
      <c r="F6" s="318"/>
      <c r="G6" s="318"/>
      <c r="H6" s="318"/>
      <c r="I6" s="318"/>
      <c r="J6" s="318"/>
      <c r="K6" s="318"/>
      <c r="L6" s="318"/>
      <c r="M6" s="318"/>
      <c r="N6" s="318"/>
      <c r="O6" s="318"/>
      <c r="P6" s="318"/>
      <c r="Q6" s="318"/>
      <c r="R6" s="170"/>
    </row>
    <row r="7" spans="2:18" ht="9" customHeight="1">
      <c r="B7" s="136" t="s">
        <v>63</v>
      </c>
      <c r="C7" s="137"/>
      <c r="D7" s="142" t="s">
        <v>109</v>
      </c>
      <c r="E7" s="319" t="s">
        <v>110</v>
      </c>
      <c r="F7" s="320"/>
      <c r="G7" s="320"/>
      <c r="H7" s="320"/>
      <c r="I7" s="320"/>
      <c r="J7" s="320"/>
      <c r="K7" s="320"/>
      <c r="L7" s="321"/>
      <c r="M7" s="325" t="s">
        <v>111</v>
      </c>
      <c r="N7" s="326"/>
      <c r="O7" s="326"/>
      <c r="P7" s="326"/>
      <c r="Q7" s="326"/>
      <c r="R7" s="170"/>
    </row>
    <row r="8" spans="2:18" ht="12" customHeight="1">
      <c r="B8" s="138"/>
      <c r="C8" s="139"/>
      <c r="D8" s="143"/>
      <c r="E8" s="322"/>
      <c r="F8" s="323"/>
      <c r="G8" s="323"/>
      <c r="H8" s="323"/>
      <c r="I8" s="323"/>
      <c r="J8" s="323"/>
      <c r="K8" s="323"/>
      <c r="L8" s="324"/>
      <c r="M8" s="327"/>
      <c r="N8" s="328"/>
      <c r="O8" s="328"/>
      <c r="P8" s="328"/>
      <c r="Q8" s="328"/>
      <c r="R8" s="170"/>
    </row>
    <row r="9" spans="2:18" ht="15.75" customHeight="1">
      <c r="B9" s="138"/>
      <c r="C9" s="139"/>
      <c r="D9" s="143"/>
      <c r="E9" s="312" t="s">
        <v>116</v>
      </c>
      <c r="F9" s="133" t="s">
        <v>115</v>
      </c>
      <c r="G9" s="147" t="s">
        <v>112</v>
      </c>
      <c r="H9" s="127" t="s">
        <v>113</v>
      </c>
      <c r="I9" s="147" t="s">
        <v>114</v>
      </c>
      <c r="J9" s="127" t="s">
        <v>117</v>
      </c>
      <c r="K9" s="147" t="s">
        <v>118</v>
      </c>
      <c r="L9" s="148" t="s">
        <v>102</v>
      </c>
      <c r="M9" s="151" t="s">
        <v>119</v>
      </c>
      <c r="N9" s="127" t="s">
        <v>120</v>
      </c>
      <c r="O9" s="147" t="s">
        <v>121</v>
      </c>
      <c r="P9" s="127" t="s">
        <v>122</v>
      </c>
      <c r="Q9" s="147" t="s">
        <v>102</v>
      </c>
      <c r="R9" s="170"/>
    </row>
    <row r="10" spans="2:42" ht="16.5" customHeight="1">
      <c r="B10" s="140"/>
      <c r="C10" s="141"/>
      <c r="D10" s="144"/>
      <c r="E10" s="233"/>
      <c r="F10" s="145"/>
      <c r="G10" s="145"/>
      <c r="H10" s="145"/>
      <c r="I10" s="145"/>
      <c r="J10" s="145"/>
      <c r="K10" s="145"/>
      <c r="L10" s="313"/>
      <c r="M10" s="262"/>
      <c r="N10" s="145"/>
      <c r="O10" s="145"/>
      <c r="P10" s="145"/>
      <c r="Q10" s="145"/>
      <c r="R10" s="170"/>
      <c r="T10" s="10"/>
      <c r="U10" s="10"/>
      <c r="V10" s="10"/>
      <c r="W10" s="10"/>
      <c r="X10" s="10"/>
      <c r="Y10" s="10"/>
      <c r="Z10" s="10"/>
      <c r="AA10" s="10"/>
      <c r="AB10" s="10"/>
      <c r="AC10" s="10"/>
      <c r="AD10" s="10"/>
      <c r="AE10" s="10"/>
      <c r="AF10" s="10"/>
      <c r="AG10" s="10"/>
      <c r="AH10" s="10"/>
      <c r="AI10" s="10"/>
      <c r="AJ10" s="10"/>
      <c r="AK10" s="10"/>
      <c r="AL10" s="10"/>
      <c r="AM10" s="10"/>
      <c r="AN10" s="10"/>
      <c r="AO10" s="10"/>
      <c r="AP10" s="4"/>
    </row>
    <row r="11" spans="2:42" ht="27.75" customHeight="1">
      <c r="B11" s="181" t="s">
        <v>32</v>
      </c>
      <c r="C11" s="181"/>
      <c r="D11" s="64" t="s">
        <v>110</v>
      </c>
      <c r="E11" s="233"/>
      <c r="F11" s="145"/>
      <c r="G11" s="145"/>
      <c r="H11" s="145"/>
      <c r="I11" s="145"/>
      <c r="J11" s="145"/>
      <c r="K11" s="145"/>
      <c r="L11" s="313"/>
      <c r="M11" s="262"/>
      <c r="N11" s="145"/>
      <c r="O11" s="145"/>
      <c r="P11" s="145"/>
      <c r="Q11" s="145"/>
      <c r="R11" s="170"/>
      <c r="T11" s="10"/>
      <c r="U11" s="10"/>
      <c r="V11" s="10"/>
      <c r="W11" s="10"/>
      <c r="X11" s="10"/>
      <c r="Y11" s="10"/>
      <c r="Z11" s="10"/>
      <c r="AA11" s="10"/>
      <c r="AB11" s="10"/>
      <c r="AC11" s="10"/>
      <c r="AD11" s="10"/>
      <c r="AE11" s="10"/>
      <c r="AF11" s="10"/>
      <c r="AG11" s="10"/>
      <c r="AH11" s="10"/>
      <c r="AI11" s="10"/>
      <c r="AJ11" s="10"/>
      <c r="AK11" s="10"/>
      <c r="AL11" s="10"/>
      <c r="AM11" s="10"/>
      <c r="AN11" s="10"/>
      <c r="AO11" s="10"/>
      <c r="AP11" s="4"/>
    </row>
    <row r="12" spans="2:42" ht="24" customHeight="1">
      <c r="B12" s="181"/>
      <c r="C12" s="181"/>
      <c r="D12" s="64" t="s">
        <v>111</v>
      </c>
      <c r="E12" s="233"/>
      <c r="F12" s="145"/>
      <c r="G12" s="145"/>
      <c r="H12" s="145"/>
      <c r="I12" s="145"/>
      <c r="J12" s="145"/>
      <c r="K12" s="145"/>
      <c r="L12" s="313"/>
      <c r="M12" s="262"/>
      <c r="N12" s="145"/>
      <c r="O12" s="145"/>
      <c r="P12" s="145"/>
      <c r="Q12" s="145"/>
      <c r="R12" s="170"/>
      <c r="T12" s="10"/>
      <c r="U12" s="10"/>
      <c r="V12" s="10"/>
      <c r="W12" s="10"/>
      <c r="X12" s="10"/>
      <c r="Y12" s="10"/>
      <c r="Z12" s="10"/>
      <c r="AA12" s="10"/>
      <c r="AB12" s="10"/>
      <c r="AC12" s="10"/>
      <c r="AD12" s="10"/>
      <c r="AE12" s="10"/>
      <c r="AF12" s="10"/>
      <c r="AG12" s="10"/>
      <c r="AH12" s="10"/>
      <c r="AI12" s="10"/>
      <c r="AJ12" s="10"/>
      <c r="AK12" s="10"/>
      <c r="AL12" s="10"/>
      <c r="AM12" s="10"/>
      <c r="AN12" s="10"/>
      <c r="AO12" s="10"/>
      <c r="AP12" s="4"/>
    </row>
    <row r="13" spans="2:42" ht="12" customHeight="1">
      <c r="B13" s="175"/>
      <c r="C13" s="176"/>
      <c r="D13" s="177"/>
      <c r="E13" s="233"/>
      <c r="F13" s="145"/>
      <c r="G13" s="145"/>
      <c r="H13" s="145"/>
      <c r="I13" s="145"/>
      <c r="J13" s="145"/>
      <c r="K13" s="145"/>
      <c r="L13" s="313"/>
      <c r="M13" s="262"/>
      <c r="N13" s="145"/>
      <c r="O13" s="145"/>
      <c r="P13" s="145"/>
      <c r="Q13" s="145"/>
      <c r="R13" s="170"/>
      <c r="T13" s="11"/>
      <c r="U13" s="11"/>
      <c r="V13" s="11"/>
      <c r="W13" s="11"/>
      <c r="X13" s="11"/>
      <c r="Y13" s="11"/>
      <c r="Z13" s="11"/>
      <c r="AA13" s="11"/>
      <c r="AB13" s="11"/>
      <c r="AC13" s="11"/>
      <c r="AD13" s="11"/>
      <c r="AE13" s="11"/>
      <c r="AF13" s="11"/>
      <c r="AG13" s="11"/>
      <c r="AH13" s="11"/>
      <c r="AI13" s="11"/>
      <c r="AJ13" s="11"/>
      <c r="AK13" s="11"/>
      <c r="AL13" s="11"/>
      <c r="AM13" s="11"/>
      <c r="AN13" s="11"/>
      <c r="AO13" s="11"/>
      <c r="AP13" s="4"/>
    </row>
    <row r="14" spans="2:42" ht="12" customHeight="1">
      <c r="B14" s="178"/>
      <c r="C14" s="179"/>
      <c r="D14" s="180"/>
      <c r="E14" s="233"/>
      <c r="F14" s="145"/>
      <c r="G14" s="145"/>
      <c r="H14" s="145"/>
      <c r="I14" s="145"/>
      <c r="J14" s="145"/>
      <c r="K14" s="145"/>
      <c r="L14" s="313"/>
      <c r="M14" s="262"/>
      <c r="N14" s="145"/>
      <c r="O14" s="145"/>
      <c r="P14" s="145"/>
      <c r="Q14" s="145"/>
      <c r="R14" s="170"/>
      <c r="T14" s="10"/>
      <c r="U14" s="10"/>
      <c r="V14" s="10"/>
      <c r="W14" s="10"/>
      <c r="X14" s="10"/>
      <c r="Y14" s="10"/>
      <c r="Z14" s="10"/>
      <c r="AA14" s="10"/>
      <c r="AB14" s="10"/>
      <c r="AC14" s="10"/>
      <c r="AD14" s="10"/>
      <c r="AE14" s="10"/>
      <c r="AF14" s="10"/>
      <c r="AG14" s="10"/>
      <c r="AH14" s="10"/>
      <c r="AI14" s="10"/>
      <c r="AJ14" s="10"/>
      <c r="AK14" s="10"/>
      <c r="AL14" s="10"/>
      <c r="AM14" s="10"/>
      <c r="AN14" s="10"/>
      <c r="AO14" s="10"/>
      <c r="AP14" s="4"/>
    </row>
    <row r="15" spans="2:42" ht="12" customHeight="1">
      <c r="B15" s="188"/>
      <c r="C15" s="189"/>
      <c r="D15" s="43"/>
      <c r="E15" s="233"/>
      <c r="F15" s="145"/>
      <c r="G15" s="145"/>
      <c r="H15" s="145"/>
      <c r="I15" s="145"/>
      <c r="J15" s="145"/>
      <c r="K15" s="145"/>
      <c r="L15" s="313"/>
      <c r="M15" s="262"/>
      <c r="N15" s="145"/>
      <c r="O15" s="145"/>
      <c r="P15" s="145"/>
      <c r="Q15" s="145"/>
      <c r="R15" s="170"/>
      <c r="T15" s="10"/>
      <c r="U15" s="10"/>
      <c r="V15" s="10"/>
      <c r="W15" s="10"/>
      <c r="X15" s="10"/>
      <c r="Y15" s="10"/>
      <c r="Z15" s="10"/>
      <c r="AA15" s="10"/>
      <c r="AB15" s="10"/>
      <c r="AC15" s="10"/>
      <c r="AD15" s="10"/>
      <c r="AE15" s="10"/>
      <c r="AF15" s="10"/>
      <c r="AG15" s="10"/>
      <c r="AH15" s="10"/>
      <c r="AI15" s="10"/>
      <c r="AJ15" s="10"/>
      <c r="AK15" s="10"/>
      <c r="AL15" s="10"/>
      <c r="AM15" s="10"/>
      <c r="AN15" s="10"/>
      <c r="AO15" s="10"/>
      <c r="AP15" s="4"/>
    </row>
    <row r="16" spans="2:42" ht="12" customHeight="1">
      <c r="B16" s="188"/>
      <c r="C16" s="189"/>
      <c r="D16" s="44"/>
      <c r="E16" s="233"/>
      <c r="F16" s="145"/>
      <c r="G16" s="145"/>
      <c r="H16" s="145"/>
      <c r="I16" s="145"/>
      <c r="J16" s="145"/>
      <c r="K16" s="145"/>
      <c r="L16" s="313"/>
      <c r="M16" s="262"/>
      <c r="N16" s="145"/>
      <c r="O16" s="145"/>
      <c r="P16" s="145"/>
      <c r="Q16" s="145"/>
      <c r="R16" s="170"/>
      <c r="T16" s="10"/>
      <c r="U16" s="10"/>
      <c r="V16" s="10"/>
      <c r="W16" s="10"/>
      <c r="X16" s="10"/>
      <c r="Y16" s="10"/>
      <c r="Z16" s="10"/>
      <c r="AA16" s="10"/>
      <c r="AB16" s="10"/>
      <c r="AC16" s="10"/>
      <c r="AD16" s="10"/>
      <c r="AE16" s="10"/>
      <c r="AF16" s="10"/>
      <c r="AG16" s="10"/>
      <c r="AH16" s="10"/>
      <c r="AI16" s="10"/>
      <c r="AJ16" s="10"/>
      <c r="AK16" s="10"/>
      <c r="AL16" s="10"/>
      <c r="AM16" s="10"/>
      <c r="AN16" s="10"/>
      <c r="AO16" s="10"/>
      <c r="AP16" s="4"/>
    </row>
    <row r="17" spans="2:42" ht="12" customHeight="1">
      <c r="B17" s="188"/>
      <c r="C17" s="189"/>
      <c r="D17" s="43"/>
      <c r="E17" s="233"/>
      <c r="F17" s="145"/>
      <c r="G17" s="145"/>
      <c r="H17" s="145"/>
      <c r="I17" s="145"/>
      <c r="J17" s="145"/>
      <c r="K17" s="145"/>
      <c r="L17" s="313"/>
      <c r="M17" s="262"/>
      <c r="N17" s="145"/>
      <c r="O17" s="145"/>
      <c r="P17" s="145"/>
      <c r="Q17" s="145"/>
      <c r="R17" s="170"/>
      <c r="T17" s="10"/>
      <c r="U17" s="10"/>
      <c r="V17" s="10"/>
      <c r="W17" s="10"/>
      <c r="X17" s="10"/>
      <c r="Y17" s="10"/>
      <c r="Z17" s="10"/>
      <c r="AA17" s="10"/>
      <c r="AB17" s="10"/>
      <c r="AC17" s="10"/>
      <c r="AD17" s="10"/>
      <c r="AE17" s="10"/>
      <c r="AF17" s="10"/>
      <c r="AG17" s="10"/>
      <c r="AH17" s="10"/>
      <c r="AI17" s="10"/>
      <c r="AJ17" s="10"/>
      <c r="AK17" s="10"/>
      <c r="AL17" s="10"/>
      <c r="AM17" s="10"/>
      <c r="AN17" s="10"/>
      <c r="AO17" s="10"/>
      <c r="AP17" s="4"/>
    </row>
    <row r="18" spans="2:42" ht="12" customHeight="1">
      <c r="B18" s="188"/>
      <c r="C18" s="189"/>
      <c r="D18" s="43"/>
      <c r="E18" s="233"/>
      <c r="F18" s="145"/>
      <c r="G18" s="145"/>
      <c r="H18" s="145"/>
      <c r="I18" s="145"/>
      <c r="J18" s="145"/>
      <c r="K18" s="145"/>
      <c r="L18" s="313"/>
      <c r="M18" s="262"/>
      <c r="N18" s="145"/>
      <c r="O18" s="145"/>
      <c r="P18" s="145"/>
      <c r="Q18" s="145"/>
      <c r="R18" s="170"/>
      <c r="T18" s="10"/>
      <c r="U18" s="10"/>
      <c r="V18" s="10"/>
      <c r="W18" s="10"/>
      <c r="X18" s="10"/>
      <c r="Y18" s="10"/>
      <c r="Z18" s="10"/>
      <c r="AA18" s="10"/>
      <c r="AB18" s="10"/>
      <c r="AC18" s="10"/>
      <c r="AD18" s="10"/>
      <c r="AE18" s="10"/>
      <c r="AF18" s="10"/>
      <c r="AG18" s="10"/>
      <c r="AH18" s="10"/>
      <c r="AI18" s="10"/>
      <c r="AJ18" s="10"/>
      <c r="AK18" s="10"/>
      <c r="AL18" s="10"/>
      <c r="AM18" s="10"/>
      <c r="AN18" s="10"/>
      <c r="AO18" s="10"/>
      <c r="AP18" s="4"/>
    </row>
    <row r="19" spans="2:42" ht="12" customHeight="1">
      <c r="B19" s="188"/>
      <c r="C19" s="189"/>
      <c r="D19" s="43"/>
      <c r="E19" s="233"/>
      <c r="F19" s="145"/>
      <c r="G19" s="145"/>
      <c r="H19" s="145"/>
      <c r="I19" s="145"/>
      <c r="J19" s="145"/>
      <c r="K19" s="145"/>
      <c r="L19" s="313"/>
      <c r="M19" s="262"/>
      <c r="N19" s="145"/>
      <c r="O19" s="145"/>
      <c r="P19" s="145"/>
      <c r="Q19" s="145"/>
      <c r="R19" s="170"/>
      <c r="T19" s="10"/>
      <c r="U19" s="10"/>
      <c r="V19" s="10"/>
      <c r="W19" s="10"/>
      <c r="X19" s="10"/>
      <c r="Y19" s="10"/>
      <c r="Z19" s="10"/>
      <c r="AA19" s="10"/>
      <c r="AB19" s="10"/>
      <c r="AC19" s="10"/>
      <c r="AD19" s="10"/>
      <c r="AE19" s="10"/>
      <c r="AF19" s="10"/>
      <c r="AG19" s="10"/>
      <c r="AH19" s="10"/>
      <c r="AI19" s="10"/>
      <c r="AJ19" s="10"/>
      <c r="AK19" s="10"/>
      <c r="AL19" s="10"/>
      <c r="AM19" s="10"/>
      <c r="AN19" s="10"/>
      <c r="AO19" s="10"/>
      <c r="AP19" s="4"/>
    </row>
    <row r="20" spans="2:42" ht="12" customHeight="1">
      <c r="B20" s="182" t="s">
        <v>23</v>
      </c>
      <c r="C20" s="183"/>
      <c r="D20" s="184"/>
      <c r="E20" s="233"/>
      <c r="F20" s="145"/>
      <c r="G20" s="145"/>
      <c r="H20" s="145"/>
      <c r="I20" s="145"/>
      <c r="J20" s="145"/>
      <c r="K20" s="145"/>
      <c r="L20" s="313"/>
      <c r="M20" s="262"/>
      <c r="N20" s="145"/>
      <c r="O20" s="145"/>
      <c r="P20" s="145"/>
      <c r="Q20" s="145"/>
      <c r="R20" s="170"/>
      <c r="T20" s="10"/>
      <c r="U20" s="10"/>
      <c r="V20" s="10"/>
      <c r="W20" s="10"/>
      <c r="X20" s="10"/>
      <c r="Y20" s="10"/>
      <c r="Z20" s="10"/>
      <c r="AA20" s="10"/>
      <c r="AB20" s="10"/>
      <c r="AC20" s="10"/>
      <c r="AD20" s="10"/>
      <c r="AE20" s="10"/>
      <c r="AF20" s="10"/>
      <c r="AG20" s="10"/>
      <c r="AH20" s="10"/>
      <c r="AI20" s="10"/>
      <c r="AJ20" s="10"/>
      <c r="AK20" s="10"/>
      <c r="AL20" s="10"/>
      <c r="AM20" s="10"/>
      <c r="AN20" s="10"/>
      <c r="AO20" s="10"/>
      <c r="AP20" s="4"/>
    </row>
    <row r="21" spans="2:42" ht="12" customHeight="1">
      <c r="B21" s="182"/>
      <c r="C21" s="183"/>
      <c r="D21" s="184"/>
      <c r="E21" s="233"/>
      <c r="F21" s="145"/>
      <c r="G21" s="145"/>
      <c r="H21" s="145"/>
      <c r="I21" s="145"/>
      <c r="J21" s="145"/>
      <c r="K21" s="145"/>
      <c r="L21" s="313"/>
      <c r="M21" s="262"/>
      <c r="N21" s="145"/>
      <c r="O21" s="145"/>
      <c r="P21" s="145"/>
      <c r="Q21" s="145"/>
      <c r="R21" s="170"/>
      <c r="T21" s="10"/>
      <c r="U21" s="10"/>
      <c r="V21" s="10"/>
      <c r="W21" s="10"/>
      <c r="X21" s="10"/>
      <c r="Y21" s="10"/>
      <c r="Z21" s="10"/>
      <c r="AA21" s="10"/>
      <c r="AB21" s="10"/>
      <c r="AC21" s="10"/>
      <c r="AD21" s="10"/>
      <c r="AE21" s="10"/>
      <c r="AF21" s="10"/>
      <c r="AG21" s="10"/>
      <c r="AH21" s="10"/>
      <c r="AI21" s="10"/>
      <c r="AJ21" s="10"/>
      <c r="AK21" s="10"/>
      <c r="AL21" s="10"/>
      <c r="AM21" s="10"/>
      <c r="AN21" s="10"/>
      <c r="AO21" s="10"/>
      <c r="AP21" s="4"/>
    </row>
    <row r="22" spans="2:42" ht="12" customHeight="1">
      <c r="B22" s="182"/>
      <c r="C22" s="183"/>
      <c r="D22" s="184"/>
      <c r="E22" s="233"/>
      <c r="F22" s="145"/>
      <c r="G22" s="145"/>
      <c r="H22" s="145"/>
      <c r="I22" s="145"/>
      <c r="J22" s="145"/>
      <c r="K22" s="145"/>
      <c r="L22" s="313"/>
      <c r="M22" s="262"/>
      <c r="N22" s="145"/>
      <c r="O22" s="145"/>
      <c r="P22" s="145"/>
      <c r="Q22" s="145"/>
      <c r="R22" s="170"/>
      <c r="T22" s="10"/>
      <c r="U22" s="10"/>
      <c r="V22" s="10"/>
      <c r="W22" s="10"/>
      <c r="X22" s="10"/>
      <c r="Y22" s="10"/>
      <c r="Z22" s="10"/>
      <c r="AA22" s="10"/>
      <c r="AB22" s="10"/>
      <c r="AC22" s="10"/>
      <c r="AD22" s="10"/>
      <c r="AE22" s="10"/>
      <c r="AF22" s="10"/>
      <c r="AG22" s="10"/>
      <c r="AH22" s="10"/>
      <c r="AI22" s="10"/>
      <c r="AJ22" s="10"/>
      <c r="AK22" s="10"/>
      <c r="AL22" s="10"/>
      <c r="AM22" s="10"/>
      <c r="AN22" s="10"/>
      <c r="AO22" s="10"/>
      <c r="AP22" s="4"/>
    </row>
    <row r="23" spans="2:42" ht="12" customHeight="1">
      <c r="B23" s="185" t="s">
        <v>30</v>
      </c>
      <c r="C23" s="186"/>
      <c r="D23" s="187"/>
      <c r="E23" s="233"/>
      <c r="F23" s="145"/>
      <c r="G23" s="145"/>
      <c r="H23" s="145"/>
      <c r="I23" s="145"/>
      <c r="J23" s="145"/>
      <c r="K23" s="145"/>
      <c r="L23" s="313"/>
      <c r="M23" s="262"/>
      <c r="N23" s="145"/>
      <c r="O23" s="145"/>
      <c r="P23" s="145"/>
      <c r="Q23" s="145"/>
      <c r="R23" s="170"/>
      <c r="T23" s="10"/>
      <c r="U23" s="10"/>
      <c r="V23" s="10"/>
      <c r="W23" s="10"/>
      <c r="X23" s="10"/>
      <c r="Y23" s="10"/>
      <c r="Z23" s="10"/>
      <c r="AA23" s="10"/>
      <c r="AB23" s="10"/>
      <c r="AC23" s="10"/>
      <c r="AD23" s="10"/>
      <c r="AE23" s="10"/>
      <c r="AF23" s="10"/>
      <c r="AG23" s="10"/>
      <c r="AH23" s="10"/>
      <c r="AI23" s="10"/>
      <c r="AJ23" s="10"/>
      <c r="AK23" s="10"/>
      <c r="AL23" s="10"/>
      <c r="AM23" s="10"/>
      <c r="AN23" s="10"/>
      <c r="AO23" s="10"/>
      <c r="AP23" s="4"/>
    </row>
    <row r="24" spans="2:42" ht="12" customHeight="1">
      <c r="B24" s="185" t="s">
        <v>61</v>
      </c>
      <c r="C24" s="186"/>
      <c r="D24" s="187"/>
      <c r="E24" s="233"/>
      <c r="F24" s="145"/>
      <c r="G24" s="145"/>
      <c r="H24" s="145"/>
      <c r="I24" s="145"/>
      <c r="J24" s="145"/>
      <c r="K24" s="145"/>
      <c r="L24" s="313"/>
      <c r="M24" s="262"/>
      <c r="N24" s="145"/>
      <c r="O24" s="145"/>
      <c r="P24" s="145"/>
      <c r="Q24" s="145"/>
      <c r="R24" s="170"/>
      <c r="T24" s="10"/>
      <c r="U24" s="10"/>
      <c r="V24" s="10"/>
      <c r="W24" s="10"/>
      <c r="X24" s="10"/>
      <c r="Y24" s="10"/>
      <c r="Z24" s="10"/>
      <c r="AA24" s="10"/>
      <c r="AB24" s="10"/>
      <c r="AC24" s="10"/>
      <c r="AD24" s="10"/>
      <c r="AE24" s="10"/>
      <c r="AF24" s="10"/>
      <c r="AG24" s="10"/>
      <c r="AH24" s="10"/>
      <c r="AI24" s="10"/>
      <c r="AJ24" s="10"/>
      <c r="AK24" s="10"/>
      <c r="AL24" s="10"/>
      <c r="AM24" s="10"/>
      <c r="AN24" s="10"/>
      <c r="AO24" s="10"/>
      <c r="AP24" s="4"/>
    </row>
    <row r="25" spans="2:42" ht="12" customHeight="1">
      <c r="B25" s="185" t="s">
        <v>62</v>
      </c>
      <c r="C25" s="186"/>
      <c r="D25" s="187"/>
      <c r="E25" s="233"/>
      <c r="F25" s="145"/>
      <c r="G25" s="145"/>
      <c r="H25" s="145"/>
      <c r="I25" s="145"/>
      <c r="J25" s="145"/>
      <c r="K25" s="145"/>
      <c r="L25" s="313"/>
      <c r="M25" s="262"/>
      <c r="N25" s="145"/>
      <c r="O25" s="145"/>
      <c r="P25" s="145"/>
      <c r="Q25" s="145"/>
      <c r="R25" s="170"/>
      <c r="T25" s="10"/>
      <c r="U25" s="10"/>
      <c r="V25" s="10"/>
      <c r="W25" s="10"/>
      <c r="X25" s="10"/>
      <c r="Y25" s="10"/>
      <c r="Z25" s="10"/>
      <c r="AA25" s="10"/>
      <c r="AB25" s="10"/>
      <c r="AC25" s="10"/>
      <c r="AD25" s="10"/>
      <c r="AE25" s="10"/>
      <c r="AF25" s="10"/>
      <c r="AG25" s="10"/>
      <c r="AH25" s="10"/>
      <c r="AI25" s="10"/>
      <c r="AJ25" s="10"/>
      <c r="AK25" s="10"/>
      <c r="AL25" s="10"/>
      <c r="AM25" s="10"/>
      <c r="AN25" s="10"/>
      <c r="AO25" s="10"/>
      <c r="AP25" s="4"/>
    </row>
    <row r="26" spans="2:42" ht="12" customHeight="1">
      <c r="B26" s="185"/>
      <c r="C26" s="186"/>
      <c r="D26" s="187"/>
      <c r="E26" s="233"/>
      <c r="F26" s="145"/>
      <c r="G26" s="145"/>
      <c r="H26" s="145"/>
      <c r="I26" s="145"/>
      <c r="J26" s="145"/>
      <c r="K26" s="145"/>
      <c r="L26" s="313"/>
      <c r="M26" s="262"/>
      <c r="N26" s="145"/>
      <c r="O26" s="145"/>
      <c r="P26" s="145"/>
      <c r="Q26" s="145"/>
      <c r="R26" s="170"/>
      <c r="T26" s="10"/>
      <c r="U26" s="10"/>
      <c r="V26" s="10"/>
      <c r="W26" s="10"/>
      <c r="X26" s="10"/>
      <c r="Y26" s="10"/>
      <c r="Z26" s="10"/>
      <c r="AA26" s="10"/>
      <c r="AB26" s="10"/>
      <c r="AC26" s="10"/>
      <c r="AD26" s="10"/>
      <c r="AE26" s="10"/>
      <c r="AF26" s="10"/>
      <c r="AG26" s="10"/>
      <c r="AH26" s="10"/>
      <c r="AI26" s="10"/>
      <c r="AJ26" s="10"/>
      <c r="AK26" s="10"/>
      <c r="AL26" s="10"/>
      <c r="AM26" s="10"/>
      <c r="AN26" s="10"/>
      <c r="AO26" s="10"/>
      <c r="AP26" s="4"/>
    </row>
    <row r="27" spans="2:42" ht="12" customHeight="1">
      <c r="B27" s="40"/>
      <c r="C27" s="41"/>
      <c r="D27" s="42"/>
      <c r="E27" s="233"/>
      <c r="F27" s="145"/>
      <c r="G27" s="145"/>
      <c r="H27" s="145"/>
      <c r="I27" s="145"/>
      <c r="J27" s="145"/>
      <c r="K27" s="145"/>
      <c r="L27" s="313"/>
      <c r="M27" s="262"/>
      <c r="N27" s="145"/>
      <c r="O27" s="145"/>
      <c r="P27" s="145"/>
      <c r="Q27" s="145"/>
      <c r="R27" s="170"/>
      <c r="T27" s="10"/>
      <c r="U27" s="10"/>
      <c r="V27" s="10"/>
      <c r="W27" s="10"/>
      <c r="X27" s="10"/>
      <c r="Y27" s="10"/>
      <c r="Z27" s="10"/>
      <c r="AA27" s="10"/>
      <c r="AB27" s="10"/>
      <c r="AC27" s="10"/>
      <c r="AD27" s="10"/>
      <c r="AE27" s="10"/>
      <c r="AF27" s="10"/>
      <c r="AG27" s="10"/>
      <c r="AH27" s="10"/>
      <c r="AI27" s="10"/>
      <c r="AJ27" s="10"/>
      <c r="AK27" s="10"/>
      <c r="AL27" s="10"/>
      <c r="AM27" s="10"/>
      <c r="AN27" s="10"/>
      <c r="AO27" s="10"/>
      <c r="AP27" s="4"/>
    </row>
    <row r="28" spans="2:42" ht="12" customHeight="1">
      <c r="B28" s="199" t="str">
        <f>'NOT ÇİZELGESİ'!A41</f>
        <v>Mesut TUZCU</v>
      </c>
      <c r="C28" s="200"/>
      <c r="D28" s="201"/>
      <c r="E28" s="233"/>
      <c r="F28" s="145"/>
      <c r="G28" s="145"/>
      <c r="H28" s="145"/>
      <c r="I28" s="145"/>
      <c r="J28" s="145"/>
      <c r="K28" s="145"/>
      <c r="L28" s="313"/>
      <c r="M28" s="262"/>
      <c r="N28" s="145"/>
      <c r="O28" s="145"/>
      <c r="P28" s="145"/>
      <c r="Q28" s="145"/>
      <c r="R28" s="170"/>
      <c r="T28" s="10"/>
      <c r="U28" s="10"/>
      <c r="V28" s="10"/>
      <c r="W28" s="10"/>
      <c r="X28" s="10"/>
      <c r="Y28" s="10"/>
      <c r="Z28" s="10"/>
      <c r="AA28" s="10"/>
      <c r="AB28" s="10"/>
      <c r="AC28" s="10"/>
      <c r="AD28" s="10"/>
      <c r="AE28" s="10"/>
      <c r="AF28" s="10"/>
      <c r="AG28" s="10"/>
      <c r="AH28" s="10"/>
      <c r="AI28" s="10"/>
      <c r="AJ28" s="10"/>
      <c r="AK28" s="10"/>
      <c r="AL28" s="10"/>
      <c r="AM28" s="10"/>
      <c r="AN28" s="10"/>
      <c r="AO28" s="10"/>
      <c r="AP28" s="4"/>
    </row>
    <row r="29" spans="2:42" ht="12" customHeight="1">
      <c r="B29" s="202"/>
      <c r="C29" s="203"/>
      <c r="D29" s="204"/>
      <c r="E29" s="233"/>
      <c r="F29" s="145"/>
      <c r="G29" s="145"/>
      <c r="H29" s="145"/>
      <c r="I29" s="145"/>
      <c r="J29" s="145"/>
      <c r="K29" s="145"/>
      <c r="L29" s="313"/>
      <c r="M29" s="262"/>
      <c r="N29" s="145"/>
      <c r="O29" s="145"/>
      <c r="P29" s="145"/>
      <c r="Q29" s="145"/>
      <c r="R29" s="170"/>
      <c r="T29" s="10"/>
      <c r="U29" s="10"/>
      <c r="V29" s="10"/>
      <c r="W29" s="10"/>
      <c r="X29" s="10"/>
      <c r="Y29" s="10"/>
      <c r="Z29" s="10"/>
      <c r="AA29" s="10"/>
      <c r="AB29" s="10"/>
      <c r="AC29" s="10"/>
      <c r="AD29" s="10"/>
      <c r="AE29" s="10"/>
      <c r="AF29" s="10"/>
      <c r="AG29" s="10"/>
      <c r="AH29" s="10"/>
      <c r="AI29" s="10"/>
      <c r="AJ29" s="10"/>
      <c r="AK29" s="10"/>
      <c r="AL29" s="10"/>
      <c r="AM29" s="10"/>
      <c r="AN29" s="10"/>
      <c r="AO29" s="10"/>
      <c r="AP29" s="4"/>
    </row>
    <row r="30" spans="2:42" ht="97.5" customHeight="1">
      <c r="B30" s="190" t="s">
        <v>29</v>
      </c>
      <c r="C30" s="191"/>
      <c r="D30" s="192"/>
      <c r="E30" s="234"/>
      <c r="F30" s="146"/>
      <c r="G30" s="146"/>
      <c r="H30" s="146"/>
      <c r="I30" s="146"/>
      <c r="J30" s="146"/>
      <c r="K30" s="146"/>
      <c r="L30" s="314"/>
      <c r="M30" s="263"/>
      <c r="N30" s="146"/>
      <c r="O30" s="146"/>
      <c r="P30" s="146"/>
      <c r="Q30" s="146"/>
      <c r="R30" s="170"/>
      <c r="T30" s="10"/>
      <c r="U30" s="10"/>
      <c r="V30" s="10"/>
      <c r="W30" s="10"/>
      <c r="X30" s="10"/>
      <c r="Y30" s="10"/>
      <c r="Z30" s="10"/>
      <c r="AA30" s="10"/>
      <c r="AB30" s="10"/>
      <c r="AC30" s="10"/>
      <c r="AD30" s="10"/>
      <c r="AE30" s="10"/>
      <c r="AF30" s="10"/>
      <c r="AG30" s="10"/>
      <c r="AH30" s="10"/>
      <c r="AI30" s="10"/>
      <c r="AJ30" s="10"/>
      <c r="AK30" s="10"/>
      <c r="AL30" s="10"/>
      <c r="AM30" s="10"/>
      <c r="AN30" s="10"/>
      <c r="AO30" s="10"/>
      <c r="AP30" s="4"/>
    </row>
    <row r="31" spans="2:42" ht="12.75">
      <c r="B31" s="3" t="s">
        <v>65</v>
      </c>
      <c r="C31" s="3" t="s">
        <v>7</v>
      </c>
      <c r="D31" s="24" t="s">
        <v>26</v>
      </c>
      <c r="E31" s="71">
        <v>1</v>
      </c>
      <c r="F31" s="63">
        <v>2</v>
      </c>
      <c r="G31" s="67">
        <v>3</v>
      </c>
      <c r="H31" s="63">
        <v>4</v>
      </c>
      <c r="I31" s="63">
        <v>5</v>
      </c>
      <c r="J31" s="63">
        <v>6</v>
      </c>
      <c r="K31" s="63">
        <v>7</v>
      </c>
      <c r="L31" s="79">
        <v>8</v>
      </c>
      <c r="M31" s="78">
        <v>9</v>
      </c>
      <c r="N31" s="63">
        <v>10</v>
      </c>
      <c r="O31" s="63">
        <v>11</v>
      </c>
      <c r="P31" s="63">
        <v>12</v>
      </c>
      <c r="Q31" s="63">
        <v>13</v>
      </c>
      <c r="R31" s="171"/>
      <c r="S31" s="4"/>
      <c r="T31" s="10"/>
      <c r="U31" s="10"/>
      <c r="V31" s="10"/>
      <c r="W31" s="10"/>
      <c r="X31" s="10"/>
      <c r="Y31" s="10"/>
      <c r="Z31" s="10"/>
      <c r="AA31" s="10"/>
      <c r="AB31" s="10"/>
      <c r="AC31" s="10"/>
      <c r="AD31" s="10"/>
      <c r="AE31" s="10"/>
      <c r="AF31" s="10"/>
      <c r="AG31" s="10"/>
      <c r="AH31" s="10"/>
      <c r="AI31" s="10"/>
      <c r="AJ31" s="10"/>
      <c r="AK31" s="10"/>
      <c r="AL31" s="10"/>
      <c r="AM31" s="10"/>
      <c r="AN31" s="10"/>
      <c r="AO31" s="10"/>
      <c r="AP31" s="4"/>
    </row>
    <row r="32" spans="2:41" ht="11.25" customHeight="1">
      <c r="B32" s="36">
        <v>1</v>
      </c>
      <c r="C32" s="37">
        <f>'NOT ÇİZELGESİ'!B10</f>
        <v>0</v>
      </c>
      <c r="D32" s="85">
        <f>'NOT ÇİZELGESİ'!C10</f>
        <v>0</v>
      </c>
      <c r="E32" s="37">
        <v>1</v>
      </c>
      <c r="F32" s="96">
        <v>2</v>
      </c>
      <c r="G32" s="95">
        <v>3</v>
      </c>
      <c r="H32" s="96">
        <v>3</v>
      </c>
      <c r="I32" s="96">
        <v>2</v>
      </c>
      <c r="J32" s="96">
        <v>1</v>
      </c>
      <c r="K32" s="96">
        <v>2</v>
      </c>
      <c r="L32" s="104">
        <v>3</v>
      </c>
      <c r="M32" s="102">
        <v>1</v>
      </c>
      <c r="N32" s="96">
        <v>2</v>
      </c>
      <c r="O32" s="96">
        <v>2</v>
      </c>
      <c r="P32" s="96">
        <v>1</v>
      </c>
      <c r="Q32" s="96">
        <v>3</v>
      </c>
      <c r="R32" s="22">
        <f>ROUND(((SUM(E32:L32)*50)/24+(SUM(M32:Q32)*50)/15),0)</f>
        <v>65</v>
      </c>
      <c r="T32" s="6"/>
      <c r="U32" s="6"/>
      <c r="V32" s="6"/>
      <c r="W32" s="6"/>
      <c r="X32" s="6"/>
      <c r="Y32" s="6"/>
      <c r="Z32" s="6"/>
      <c r="AA32" s="6"/>
      <c r="AB32" s="6"/>
      <c r="AC32" s="6"/>
      <c r="AD32" s="6"/>
      <c r="AE32" s="6"/>
      <c r="AF32" s="6"/>
      <c r="AG32" s="6"/>
      <c r="AH32" s="6"/>
      <c r="AI32" s="6"/>
      <c r="AJ32" s="6"/>
      <c r="AK32" s="6"/>
      <c r="AL32" s="6"/>
      <c r="AM32" s="6"/>
      <c r="AN32" s="6"/>
      <c r="AO32" s="6"/>
    </row>
    <row r="33" spans="2:18" ht="11.25" customHeight="1">
      <c r="B33" s="45">
        <v>2</v>
      </c>
      <c r="C33" s="46">
        <f>'NOT ÇİZELGESİ'!B11</f>
        <v>0</v>
      </c>
      <c r="D33" s="86">
        <f>'NOT ÇİZELGESİ'!C11</f>
        <v>0</v>
      </c>
      <c r="E33" s="46"/>
      <c r="F33" s="99"/>
      <c r="G33" s="98"/>
      <c r="H33" s="99"/>
      <c r="I33" s="99"/>
      <c r="J33" s="99"/>
      <c r="K33" s="99"/>
      <c r="L33" s="105"/>
      <c r="M33" s="103"/>
      <c r="N33" s="99"/>
      <c r="O33" s="99"/>
      <c r="P33" s="99"/>
      <c r="Q33" s="99"/>
      <c r="R33" s="68">
        <f aca="true" t="shared" si="0" ref="R33:R61">ROUND(((SUM(E33:L33)*50)/24+(SUM(M33:Q33)*50)/15),0)</f>
        <v>0</v>
      </c>
    </row>
    <row r="34" spans="2:18" ht="11.25" customHeight="1">
      <c r="B34" s="36">
        <v>3</v>
      </c>
      <c r="C34" s="37">
        <f>'NOT ÇİZELGESİ'!B12</f>
        <v>0</v>
      </c>
      <c r="D34" s="85">
        <f>'NOT ÇİZELGESİ'!C12</f>
        <v>0</v>
      </c>
      <c r="E34" s="37"/>
      <c r="F34" s="96"/>
      <c r="G34" s="95"/>
      <c r="H34" s="96"/>
      <c r="I34" s="96"/>
      <c r="J34" s="96"/>
      <c r="K34" s="96"/>
      <c r="L34" s="104"/>
      <c r="M34" s="102"/>
      <c r="N34" s="96"/>
      <c r="O34" s="96"/>
      <c r="P34" s="96"/>
      <c r="Q34" s="96"/>
      <c r="R34" s="22">
        <f t="shared" si="0"/>
        <v>0</v>
      </c>
    </row>
    <row r="35" spans="2:18" ht="11.25" customHeight="1">
      <c r="B35" s="45">
        <v>4</v>
      </c>
      <c r="C35" s="46">
        <f>'NOT ÇİZELGESİ'!B13</f>
        <v>0</v>
      </c>
      <c r="D35" s="86">
        <f>'NOT ÇİZELGESİ'!C13</f>
        <v>0</v>
      </c>
      <c r="E35" s="46"/>
      <c r="F35" s="99"/>
      <c r="G35" s="98"/>
      <c r="H35" s="99"/>
      <c r="I35" s="99"/>
      <c r="J35" s="99"/>
      <c r="K35" s="99"/>
      <c r="L35" s="105"/>
      <c r="M35" s="103"/>
      <c r="N35" s="99"/>
      <c r="O35" s="99"/>
      <c r="P35" s="99"/>
      <c r="Q35" s="99"/>
      <c r="R35" s="68">
        <f t="shared" si="0"/>
        <v>0</v>
      </c>
    </row>
    <row r="36" spans="2:18" ht="11.25" customHeight="1">
      <c r="B36" s="36">
        <v>5</v>
      </c>
      <c r="C36" s="37">
        <f>'NOT ÇİZELGESİ'!B14</f>
        <v>0</v>
      </c>
      <c r="D36" s="85">
        <f>'NOT ÇİZELGESİ'!C14</f>
        <v>0</v>
      </c>
      <c r="E36" s="37"/>
      <c r="F36" s="96"/>
      <c r="G36" s="95"/>
      <c r="H36" s="96"/>
      <c r="I36" s="96"/>
      <c r="J36" s="96"/>
      <c r="K36" s="96"/>
      <c r="L36" s="104"/>
      <c r="M36" s="102"/>
      <c r="N36" s="96"/>
      <c r="O36" s="96"/>
      <c r="P36" s="96"/>
      <c r="Q36" s="96"/>
      <c r="R36" s="22">
        <f t="shared" si="0"/>
        <v>0</v>
      </c>
    </row>
    <row r="37" spans="2:18" ht="11.25" customHeight="1">
      <c r="B37" s="45">
        <v>6</v>
      </c>
      <c r="C37" s="46">
        <f>'NOT ÇİZELGESİ'!B15</f>
        <v>0</v>
      </c>
      <c r="D37" s="86">
        <f>'NOT ÇİZELGESİ'!C15</f>
        <v>0</v>
      </c>
      <c r="E37" s="46"/>
      <c r="F37" s="99"/>
      <c r="G37" s="98"/>
      <c r="H37" s="99"/>
      <c r="I37" s="99"/>
      <c r="J37" s="99"/>
      <c r="K37" s="99"/>
      <c r="L37" s="105"/>
      <c r="M37" s="103"/>
      <c r="N37" s="99"/>
      <c r="O37" s="99"/>
      <c r="P37" s="99"/>
      <c r="Q37" s="99"/>
      <c r="R37" s="68">
        <f t="shared" si="0"/>
        <v>0</v>
      </c>
    </row>
    <row r="38" spans="2:18" ht="11.25" customHeight="1">
      <c r="B38" s="36">
        <v>7</v>
      </c>
      <c r="C38" s="37">
        <f>'NOT ÇİZELGESİ'!B16</f>
        <v>0</v>
      </c>
      <c r="D38" s="85">
        <f>'NOT ÇİZELGESİ'!C16</f>
        <v>0</v>
      </c>
      <c r="E38" s="37"/>
      <c r="F38" s="96"/>
      <c r="G38" s="95"/>
      <c r="H38" s="96"/>
      <c r="I38" s="96"/>
      <c r="J38" s="96"/>
      <c r="K38" s="96"/>
      <c r="L38" s="104"/>
      <c r="M38" s="102"/>
      <c r="N38" s="96"/>
      <c r="O38" s="96"/>
      <c r="P38" s="96"/>
      <c r="Q38" s="96"/>
      <c r="R38" s="22">
        <f t="shared" si="0"/>
        <v>0</v>
      </c>
    </row>
    <row r="39" spans="2:18" ht="11.25" customHeight="1">
      <c r="B39" s="45">
        <v>8</v>
      </c>
      <c r="C39" s="46">
        <f>'NOT ÇİZELGESİ'!B17</f>
        <v>0</v>
      </c>
      <c r="D39" s="86">
        <f>'NOT ÇİZELGESİ'!C17</f>
        <v>0</v>
      </c>
      <c r="E39" s="46"/>
      <c r="F39" s="99"/>
      <c r="G39" s="98"/>
      <c r="H39" s="99"/>
      <c r="I39" s="99"/>
      <c r="J39" s="99"/>
      <c r="K39" s="99"/>
      <c r="L39" s="105"/>
      <c r="M39" s="103"/>
      <c r="N39" s="99"/>
      <c r="O39" s="99"/>
      <c r="P39" s="99"/>
      <c r="Q39" s="99"/>
      <c r="R39" s="68">
        <f t="shared" si="0"/>
        <v>0</v>
      </c>
    </row>
    <row r="40" spans="2:18" ht="11.25" customHeight="1">
      <c r="B40" s="36">
        <v>9</v>
      </c>
      <c r="C40" s="37">
        <f>'NOT ÇİZELGESİ'!B18</f>
        <v>0</v>
      </c>
      <c r="D40" s="85">
        <f>'NOT ÇİZELGESİ'!C18</f>
        <v>0</v>
      </c>
      <c r="E40" s="37"/>
      <c r="F40" s="96"/>
      <c r="G40" s="95"/>
      <c r="H40" s="96"/>
      <c r="I40" s="96"/>
      <c r="J40" s="96"/>
      <c r="K40" s="96"/>
      <c r="L40" s="104"/>
      <c r="M40" s="102"/>
      <c r="N40" s="96"/>
      <c r="O40" s="96"/>
      <c r="P40" s="96"/>
      <c r="Q40" s="96"/>
      <c r="R40" s="22">
        <f t="shared" si="0"/>
        <v>0</v>
      </c>
    </row>
    <row r="41" spans="2:18" ht="11.25" customHeight="1">
      <c r="B41" s="45">
        <v>10</v>
      </c>
      <c r="C41" s="46">
        <f>'NOT ÇİZELGESİ'!B19</f>
        <v>0</v>
      </c>
      <c r="D41" s="86">
        <f>'NOT ÇİZELGESİ'!C19</f>
        <v>0</v>
      </c>
      <c r="E41" s="46"/>
      <c r="F41" s="99"/>
      <c r="G41" s="98"/>
      <c r="H41" s="99"/>
      <c r="I41" s="99"/>
      <c r="J41" s="99"/>
      <c r="K41" s="99"/>
      <c r="L41" s="105"/>
      <c r="M41" s="103"/>
      <c r="N41" s="99"/>
      <c r="O41" s="99"/>
      <c r="P41" s="99"/>
      <c r="Q41" s="99"/>
      <c r="R41" s="68">
        <f t="shared" si="0"/>
        <v>0</v>
      </c>
    </row>
    <row r="42" spans="2:18" ht="11.25" customHeight="1">
      <c r="B42" s="36">
        <v>11</v>
      </c>
      <c r="C42" s="37">
        <f>'NOT ÇİZELGESİ'!B20</f>
        <v>0</v>
      </c>
      <c r="D42" s="85">
        <f>'NOT ÇİZELGESİ'!C20</f>
        <v>0</v>
      </c>
      <c r="E42" s="37"/>
      <c r="F42" s="96"/>
      <c r="G42" s="95"/>
      <c r="H42" s="96"/>
      <c r="I42" s="96"/>
      <c r="J42" s="96"/>
      <c r="K42" s="96"/>
      <c r="L42" s="104"/>
      <c r="M42" s="102"/>
      <c r="N42" s="96"/>
      <c r="O42" s="96"/>
      <c r="P42" s="96"/>
      <c r="Q42" s="96"/>
      <c r="R42" s="22">
        <f t="shared" si="0"/>
        <v>0</v>
      </c>
    </row>
    <row r="43" spans="2:18" ht="11.25" customHeight="1">
      <c r="B43" s="45">
        <v>12</v>
      </c>
      <c r="C43" s="46">
        <f>'NOT ÇİZELGESİ'!B21</f>
        <v>0</v>
      </c>
      <c r="D43" s="86">
        <f>'NOT ÇİZELGESİ'!C21</f>
        <v>0</v>
      </c>
      <c r="E43" s="46"/>
      <c r="F43" s="99"/>
      <c r="G43" s="98"/>
      <c r="H43" s="99"/>
      <c r="I43" s="99"/>
      <c r="J43" s="99"/>
      <c r="K43" s="99"/>
      <c r="L43" s="105"/>
      <c r="M43" s="103"/>
      <c r="N43" s="99"/>
      <c r="O43" s="99"/>
      <c r="P43" s="99"/>
      <c r="Q43" s="99"/>
      <c r="R43" s="68">
        <f t="shared" si="0"/>
        <v>0</v>
      </c>
    </row>
    <row r="44" spans="2:18" ht="11.25" customHeight="1">
      <c r="B44" s="36">
        <v>13</v>
      </c>
      <c r="C44" s="37">
        <f>'NOT ÇİZELGESİ'!B22</f>
        <v>0</v>
      </c>
      <c r="D44" s="85">
        <f>'NOT ÇİZELGESİ'!C22</f>
        <v>0</v>
      </c>
      <c r="E44" s="37"/>
      <c r="F44" s="96"/>
      <c r="G44" s="95"/>
      <c r="H44" s="96"/>
      <c r="I44" s="96"/>
      <c r="J44" s="96"/>
      <c r="K44" s="96"/>
      <c r="L44" s="104"/>
      <c r="M44" s="102"/>
      <c r="N44" s="96"/>
      <c r="O44" s="96"/>
      <c r="P44" s="96"/>
      <c r="Q44" s="96"/>
      <c r="R44" s="22">
        <f t="shared" si="0"/>
        <v>0</v>
      </c>
    </row>
    <row r="45" spans="2:18" ht="11.25" customHeight="1">
      <c r="B45" s="45">
        <v>14</v>
      </c>
      <c r="C45" s="46">
        <f>'NOT ÇİZELGESİ'!B23</f>
        <v>0</v>
      </c>
      <c r="D45" s="86">
        <f>'NOT ÇİZELGESİ'!C23</f>
        <v>0</v>
      </c>
      <c r="E45" s="46"/>
      <c r="F45" s="99"/>
      <c r="G45" s="98"/>
      <c r="H45" s="99"/>
      <c r="I45" s="99"/>
      <c r="J45" s="99"/>
      <c r="K45" s="99"/>
      <c r="L45" s="105"/>
      <c r="M45" s="103"/>
      <c r="N45" s="99"/>
      <c r="O45" s="99"/>
      <c r="P45" s="99"/>
      <c r="Q45" s="99"/>
      <c r="R45" s="68">
        <f t="shared" si="0"/>
        <v>0</v>
      </c>
    </row>
    <row r="46" spans="2:18" ht="11.25" customHeight="1">
      <c r="B46" s="36">
        <v>15</v>
      </c>
      <c r="C46" s="37">
        <f>'NOT ÇİZELGESİ'!B24</f>
        <v>0</v>
      </c>
      <c r="D46" s="85">
        <f>'NOT ÇİZELGESİ'!C24</f>
        <v>0</v>
      </c>
      <c r="E46" s="37"/>
      <c r="F46" s="96"/>
      <c r="G46" s="95"/>
      <c r="H46" s="96"/>
      <c r="I46" s="96"/>
      <c r="J46" s="96"/>
      <c r="K46" s="96"/>
      <c r="L46" s="104"/>
      <c r="M46" s="102"/>
      <c r="N46" s="96"/>
      <c r="O46" s="96"/>
      <c r="P46" s="96"/>
      <c r="Q46" s="96"/>
      <c r="R46" s="22">
        <f t="shared" si="0"/>
        <v>0</v>
      </c>
    </row>
    <row r="47" spans="2:18" ht="11.25" customHeight="1">
      <c r="B47" s="45">
        <v>16</v>
      </c>
      <c r="C47" s="46">
        <f>'NOT ÇİZELGESİ'!B25</f>
        <v>0</v>
      </c>
      <c r="D47" s="86">
        <f>'NOT ÇİZELGESİ'!C25</f>
        <v>0</v>
      </c>
      <c r="E47" s="46"/>
      <c r="F47" s="99"/>
      <c r="G47" s="98"/>
      <c r="H47" s="99"/>
      <c r="I47" s="99"/>
      <c r="J47" s="99"/>
      <c r="K47" s="99"/>
      <c r="L47" s="105"/>
      <c r="M47" s="103"/>
      <c r="N47" s="99"/>
      <c r="O47" s="99"/>
      <c r="P47" s="99"/>
      <c r="Q47" s="99"/>
      <c r="R47" s="68">
        <f t="shared" si="0"/>
        <v>0</v>
      </c>
    </row>
    <row r="48" spans="2:18" ht="11.25" customHeight="1">
      <c r="B48" s="36">
        <v>17</v>
      </c>
      <c r="C48" s="37">
        <f>'NOT ÇİZELGESİ'!B26</f>
        <v>0</v>
      </c>
      <c r="D48" s="85">
        <f>'NOT ÇİZELGESİ'!C26</f>
        <v>0</v>
      </c>
      <c r="E48" s="37"/>
      <c r="F48" s="96"/>
      <c r="G48" s="95"/>
      <c r="H48" s="96"/>
      <c r="I48" s="96"/>
      <c r="J48" s="96"/>
      <c r="K48" s="96"/>
      <c r="L48" s="104"/>
      <c r="M48" s="102"/>
      <c r="N48" s="96"/>
      <c r="O48" s="96"/>
      <c r="P48" s="96"/>
      <c r="Q48" s="96"/>
      <c r="R48" s="22">
        <f t="shared" si="0"/>
        <v>0</v>
      </c>
    </row>
    <row r="49" spans="2:18" ht="11.25" customHeight="1">
      <c r="B49" s="45">
        <v>18</v>
      </c>
      <c r="C49" s="46">
        <f>'NOT ÇİZELGESİ'!B27</f>
        <v>0</v>
      </c>
      <c r="D49" s="86">
        <f>'NOT ÇİZELGESİ'!C27</f>
        <v>0</v>
      </c>
      <c r="E49" s="46"/>
      <c r="F49" s="99"/>
      <c r="G49" s="98"/>
      <c r="H49" s="99"/>
      <c r="I49" s="99"/>
      <c r="J49" s="99"/>
      <c r="K49" s="99"/>
      <c r="L49" s="105"/>
      <c r="M49" s="103"/>
      <c r="N49" s="99"/>
      <c r="O49" s="99"/>
      <c r="P49" s="99"/>
      <c r="Q49" s="99"/>
      <c r="R49" s="68">
        <f t="shared" si="0"/>
        <v>0</v>
      </c>
    </row>
    <row r="50" spans="2:18" ht="11.25" customHeight="1">
      <c r="B50" s="36">
        <v>19</v>
      </c>
      <c r="C50" s="37">
        <f>'NOT ÇİZELGESİ'!B28</f>
        <v>0</v>
      </c>
      <c r="D50" s="85">
        <f>'NOT ÇİZELGESİ'!C28</f>
        <v>0</v>
      </c>
      <c r="E50" s="37"/>
      <c r="F50" s="96"/>
      <c r="G50" s="95"/>
      <c r="H50" s="96"/>
      <c r="I50" s="96"/>
      <c r="J50" s="96"/>
      <c r="K50" s="96"/>
      <c r="L50" s="104"/>
      <c r="M50" s="102"/>
      <c r="N50" s="96"/>
      <c r="O50" s="96"/>
      <c r="P50" s="96"/>
      <c r="Q50" s="96"/>
      <c r="R50" s="22">
        <f t="shared" si="0"/>
        <v>0</v>
      </c>
    </row>
    <row r="51" spans="2:18" ht="11.25" customHeight="1">
      <c r="B51" s="45">
        <v>20</v>
      </c>
      <c r="C51" s="46">
        <f>'NOT ÇİZELGESİ'!B29</f>
        <v>0</v>
      </c>
      <c r="D51" s="86">
        <f>'NOT ÇİZELGESİ'!C29</f>
        <v>0</v>
      </c>
      <c r="E51" s="46"/>
      <c r="F51" s="99"/>
      <c r="G51" s="98"/>
      <c r="H51" s="99"/>
      <c r="I51" s="99"/>
      <c r="J51" s="99"/>
      <c r="K51" s="99"/>
      <c r="L51" s="105"/>
      <c r="M51" s="103"/>
      <c r="N51" s="99"/>
      <c r="O51" s="99"/>
      <c r="P51" s="99"/>
      <c r="Q51" s="99"/>
      <c r="R51" s="68">
        <f t="shared" si="0"/>
        <v>0</v>
      </c>
    </row>
    <row r="52" spans="2:19" ht="11.25" customHeight="1">
      <c r="B52" s="36">
        <v>21</v>
      </c>
      <c r="C52" s="37">
        <f>'NOT ÇİZELGESİ'!B30</f>
        <v>0</v>
      </c>
      <c r="D52" s="85">
        <f>'NOT ÇİZELGESİ'!C30</f>
        <v>0</v>
      </c>
      <c r="E52" s="37"/>
      <c r="F52" s="96"/>
      <c r="G52" s="95"/>
      <c r="H52" s="96"/>
      <c r="I52" s="96"/>
      <c r="J52" s="96"/>
      <c r="K52" s="96"/>
      <c r="L52" s="104"/>
      <c r="M52" s="102"/>
      <c r="N52" s="96"/>
      <c r="O52" s="96"/>
      <c r="P52" s="96"/>
      <c r="Q52" s="96"/>
      <c r="R52" s="22">
        <f t="shared" si="0"/>
        <v>0</v>
      </c>
      <c r="S52" s="6"/>
    </row>
    <row r="53" spans="2:19" ht="11.25" customHeight="1">
      <c r="B53" s="45">
        <v>22</v>
      </c>
      <c r="C53" s="46">
        <f>'NOT ÇİZELGESİ'!B31</f>
        <v>0</v>
      </c>
      <c r="D53" s="86">
        <f>'NOT ÇİZELGESİ'!C31</f>
        <v>0</v>
      </c>
      <c r="E53" s="46"/>
      <c r="F53" s="99"/>
      <c r="G53" s="98"/>
      <c r="H53" s="99"/>
      <c r="I53" s="99"/>
      <c r="J53" s="99"/>
      <c r="K53" s="99"/>
      <c r="L53" s="105"/>
      <c r="M53" s="103"/>
      <c r="N53" s="99"/>
      <c r="O53" s="99"/>
      <c r="P53" s="99"/>
      <c r="Q53" s="99"/>
      <c r="R53" s="68">
        <f t="shared" si="0"/>
        <v>0</v>
      </c>
      <c r="S53" s="6"/>
    </row>
    <row r="54" spans="2:19" ht="11.25" customHeight="1">
      <c r="B54" s="36">
        <v>23</v>
      </c>
      <c r="C54" s="37">
        <f>'NOT ÇİZELGESİ'!B32</f>
        <v>0</v>
      </c>
      <c r="D54" s="85">
        <f>'NOT ÇİZELGESİ'!C32</f>
        <v>0</v>
      </c>
      <c r="E54" s="37"/>
      <c r="F54" s="96"/>
      <c r="G54" s="95"/>
      <c r="H54" s="96"/>
      <c r="I54" s="96"/>
      <c r="J54" s="96"/>
      <c r="K54" s="96"/>
      <c r="L54" s="104"/>
      <c r="M54" s="102"/>
      <c r="N54" s="96"/>
      <c r="O54" s="96"/>
      <c r="P54" s="96"/>
      <c r="Q54" s="96"/>
      <c r="R54" s="22">
        <f t="shared" si="0"/>
        <v>0</v>
      </c>
      <c r="S54" s="6"/>
    </row>
    <row r="55" spans="2:19" ht="11.25" customHeight="1">
      <c r="B55" s="45">
        <v>24</v>
      </c>
      <c r="C55" s="46">
        <f>'NOT ÇİZELGESİ'!B33</f>
        <v>0</v>
      </c>
      <c r="D55" s="86">
        <f>'NOT ÇİZELGESİ'!C33</f>
        <v>0</v>
      </c>
      <c r="E55" s="46"/>
      <c r="F55" s="99"/>
      <c r="G55" s="98"/>
      <c r="H55" s="99"/>
      <c r="I55" s="99"/>
      <c r="J55" s="99"/>
      <c r="K55" s="99"/>
      <c r="L55" s="105"/>
      <c r="M55" s="103"/>
      <c r="N55" s="99"/>
      <c r="O55" s="99"/>
      <c r="P55" s="99"/>
      <c r="Q55" s="99"/>
      <c r="R55" s="68">
        <f t="shared" si="0"/>
        <v>0</v>
      </c>
      <c r="S55" s="6"/>
    </row>
    <row r="56" spans="2:19" ht="11.25" customHeight="1">
      <c r="B56" s="36">
        <v>25</v>
      </c>
      <c r="C56" s="37">
        <f>'NOT ÇİZELGESİ'!B34</f>
        <v>0</v>
      </c>
      <c r="D56" s="85">
        <f>'NOT ÇİZELGESİ'!C34</f>
        <v>0</v>
      </c>
      <c r="E56" s="37"/>
      <c r="F56" s="96"/>
      <c r="G56" s="95"/>
      <c r="H56" s="96"/>
      <c r="I56" s="96"/>
      <c r="J56" s="96"/>
      <c r="K56" s="96"/>
      <c r="L56" s="104"/>
      <c r="M56" s="102"/>
      <c r="N56" s="96"/>
      <c r="O56" s="96"/>
      <c r="P56" s="96"/>
      <c r="Q56" s="96"/>
      <c r="R56" s="22">
        <f t="shared" si="0"/>
        <v>0</v>
      </c>
      <c r="S56" s="6"/>
    </row>
    <row r="57" spans="2:19" ht="11.25" customHeight="1">
      <c r="B57" s="45">
        <v>26</v>
      </c>
      <c r="C57" s="46">
        <f>'NOT ÇİZELGESİ'!B35</f>
        <v>0</v>
      </c>
      <c r="D57" s="86">
        <f>'NOT ÇİZELGESİ'!C35</f>
        <v>0</v>
      </c>
      <c r="E57" s="46"/>
      <c r="F57" s="99"/>
      <c r="G57" s="98"/>
      <c r="H57" s="99"/>
      <c r="I57" s="99"/>
      <c r="J57" s="99"/>
      <c r="K57" s="99"/>
      <c r="L57" s="105"/>
      <c r="M57" s="103"/>
      <c r="N57" s="99"/>
      <c r="O57" s="99"/>
      <c r="P57" s="99"/>
      <c r="Q57" s="99"/>
      <c r="R57" s="68">
        <f t="shared" si="0"/>
        <v>0</v>
      </c>
      <c r="S57" s="6"/>
    </row>
    <row r="58" spans="2:19" ht="11.25" customHeight="1">
      <c r="B58" s="36">
        <v>27</v>
      </c>
      <c r="C58" s="37">
        <f>'NOT ÇİZELGESİ'!B36</f>
        <v>0</v>
      </c>
      <c r="D58" s="85">
        <f>'NOT ÇİZELGESİ'!C36</f>
        <v>0</v>
      </c>
      <c r="E58" s="37"/>
      <c r="F58" s="96"/>
      <c r="G58" s="95"/>
      <c r="H58" s="96"/>
      <c r="I58" s="96"/>
      <c r="J58" s="96"/>
      <c r="K58" s="96"/>
      <c r="L58" s="104"/>
      <c r="M58" s="102"/>
      <c r="N58" s="96"/>
      <c r="O58" s="96"/>
      <c r="P58" s="96"/>
      <c r="Q58" s="96"/>
      <c r="R58" s="22">
        <f t="shared" si="0"/>
        <v>0</v>
      </c>
      <c r="S58" s="6"/>
    </row>
    <row r="59" spans="2:19" ht="11.25" customHeight="1">
      <c r="B59" s="45">
        <v>28</v>
      </c>
      <c r="C59" s="46">
        <f>'NOT ÇİZELGESİ'!B37</f>
        <v>0</v>
      </c>
      <c r="D59" s="86">
        <f>'NOT ÇİZELGESİ'!C37</f>
        <v>0</v>
      </c>
      <c r="E59" s="46"/>
      <c r="F59" s="99"/>
      <c r="G59" s="98"/>
      <c r="H59" s="99"/>
      <c r="I59" s="99"/>
      <c r="J59" s="99"/>
      <c r="K59" s="99"/>
      <c r="L59" s="105"/>
      <c r="M59" s="103"/>
      <c r="N59" s="99"/>
      <c r="O59" s="99"/>
      <c r="P59" s="99"/>
      <c r="Q59" s="99"/>
      <c r="R59" s="68">
        <f t="shared" si="0"/>
        <v>0</v>
      </c>
      <c r="S59" s="6"/>
    </row>
    <row r="60" spans="2:19" ht="11.25" customHeight="1">
      <c r="B60" s="36">
        <v>29</v>
      </c>
      <c r="C60" s="37">
        <f>'NOT ÇİZELGESİ'!B38</f>
        <v>0</v>
      </c>
      <c r="D60" s="85">
        <f>'NOT ÇİZELGESİ'!C38</f>
        <v>0</v>
      </c>
      <c r="E60" s="37"/>
      <c r="F60" s="96"/>
      <c r="G60" s="95"/>
      <c r="H60" s="96"/>
      <c r="I60" s="96"/>
      <c r="J60" s="96"/>
      <c r="K60" s="96"/>
      <c r="L60" s="104"/>
      <c r="M60" s="102"/>
      <c r="N60" s="96"/>
      <c r="O60" s="96"/>
      <c r="P60" s="96"/>
      <c r="Q60" s="96"/>
      <c r="R60" s="22">
        <f t="shared" si="0"/>
        <v>0</v>
      </c>
      <c r="S60" s="6"/>
    </row>
    <row r="61" spans="2:19" ht="11.25" customHeight="1">
      <c r="B61" s="45">
        <v>30</v>
      </c>
      <c r="C61" s="46">
        <f>'NOT ÇİZELGESİ'!B39</f>
        <v>0</v>
      </c>
      <c r="D61" s="86">
        <f>'NOT ÇİZELGESİ'!C39</f>
        <v>0</v>
      </c>
      <c r="E61" s="46"/>
      <c r="F61" s="99"/>
      <c r="G61" s="98"/>
      <c r="H61" s="99"/>
      <c r="I61" s="99"/>
      <c r="J61" s="99"/>
      <c r="K61" s="99"/>
      <c r="L61" s="105"/>
      <c r="M61" s="103"/>
      <c r="N61" s="99"/>
      <c r="O61" s="99"/>
      <c r="P61" s="99"/>
      <c r="Q61" s="99"/>
      <c r="R61" s="68">
        <f t="shared" si="0"/>
        <v>0</v>
      </c>
      <c r="S61" s="6"/>
    </row>
    <row r="62" spans="4:22" ht="12.75">
      <c r="D62" s="12"/>
      <c r="E62" s="12"/>
      <c r="R62" s="6"/>
      <c r="S62" s="6"/>
      <c r="T62" s="6"/>
      <c r="U62" s="6"/>
      <c r="V62" s="6"/>
    </row>
    <row r="63" spans="4:5" ht="12.75">
      <c r="D63" s="12"/>
      <c r="E63" s="12"/>
    </row>
    <row r="64" spans="4:19" ht="12.75">
      <c r="D64" s="12"/>
      <c r="E64" s="12"/>
      <c r="R64" s="6"/>
      <c r="S64" s="6"/>
    </row>
    <row r="65" spans="18:19" ht="12.75">
      <c r="R65" s="6"/>
      <c r="S65" s="6"/>
    </row>
  </sheetData>
  <sheetProtection password="8AC5" sheet="1"/>
  <protectedRanges>
    <protectedRange sqref="E32:Q61" name="Aralık2"/>
    <protectedRange sqref="O3" name="Aralık1"/>
  </protectedRanges>
  <mergeCells count="43">
    <mergeCell ref="P9:P30"/>
    <mergeCell ref="M7:Q8"/>
    <mergeCell ref="D5:D6"/>
    <mergeCell ref="B30:D30"/>
    <mergeCell ref="B20:D22"/>
    <mergeCell ref="B23:D23"/>
    <mergeCell ref="B24:D24"/>
    <mergeCell ref="R5:R31"/>
    <mergeCell ref="B13:D14"/>
    <mergeCell ref="B11:C12"/>
    <mergeCell ref="H9:H30"/>
    <mergeCell ref="B16:C16"/>
    <mergeCell ref="B17:C17"/>
    <mergeCell ref="E5:Q6"/>
    <mergeCell ref="E7:L8"/>
    <mergeCell ref="O9:O30"/>
    <mergeCell ref="B18:C18"/>
    <mergeCell ref="B19:C19"/>
    <mergeCell ref="B15:C15"/>
    <mergeCell ref="J9:J30"/>
    <mergeCell ref="K9:K30"/>
    <mergeCell ref="L9:L30"/>
    <mergeCell ref="I9:I30"/>
    <mergeCell ref="B25:D25"/>
    <mergeCell ref="B26:D26"/>
    <mergeCell ref="B28:D29"/>
    <mergeCell ref="M9:M30"/>
    <mergeCell ref="N9:N30"/>
    <mergeCell ref="B4:R4"/>
    <mergeCell ref="B5:C6"/>
    <mergeCell ref="E9:E30"/>
    <mergeCell ref="F9:F30"/>
    <mergeCell ref="G9:G30"/>
    <mergeCell ref="Q9:Q30"/>
    <mergeCell ref="B7:C10"/>
    <mergeCell ref="D7:D10"/>
    <mergeCell ref="O2:R2"/>
    <mergeCell ref="I1:N2"/>
    <mergeCell ref="I3:N3"/>
    <mergeCell ref="O3:R3"/>
    <mergeCell ref="D2:H2"/>
    <mergeCell ref="B3:H3"/>
  </mergeCells>
  <dataValidations count="1">
    <dataValidation type="whole" allowBlank="1" showInputMessage="1" showErrorMessage="1" sqref="V39 E32:P61">
      <formula1>0</formula1>
      <formula2>3</formula2>
    </dataValidation>
  </dataValidations>
  <printOptions verticalCentered="1"/>
  <pageMargins left="0.15748031496062992" right="0.15748031496062992" top="0.1968503937007874" bottom="0.1968503937007874" header="0" footer="0"/>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42"/>
  </sheetPr>
  <dimension ref="A2:BI71"/>
  <sheetViews>
    <sheetView zoomScalePageLayoutView="0" workbookViewId="0" topLeftCell="A14">
      <selection activeCell="E39" sqref="E39"/>
    </sheetView>
  </sheetViews>
  <sheetFormatPr defaultColWidth="9.00390625" defaultRowHeight="12.75"/>
  <cols>
    <col min="1" max="1" width="0.12890625" style="1" customWidth="1"/>
    <col min="2" max="2" width="3.75390625" style="1" customWidth="1"/>
    <col min="3" max="3" width="4.75390625" style="1" customWidth="1"/>
    <col min="4" max="4" width="22.625" style="1" customWidth="1"/>
    <col min="5" max="15" width="3.875" style="1" customWidth="1"/>
    <col min="16" max="16" width="4.625" style="1" customWidth="1"/>
    <col min="17" max="21" width="3.875" style="1" customWidth="1"/>
    <col min="22" max="22" width="2.125" style="14" customWidth="1"/>
    <col min="23" max="23" width="2.375" style="14" customWidth="1"/>
    <col min="24" max="52" width="2.375" style="17" customWidth="1"/>
    <col min="53" max="61" width="9.125" style="14" customWidth="1"/>
    <col min="62" max="16384" width="9.125" style="1" customWidth="1"/>
  </cols>
  <sheetData>
    <row r="1" ht="3" customHeight="1"/>
    <row r="2" spans="2:21" ht="15" customHeight="1">
      <c r="B2" s="2" t="s">
        <v>0</v>
      </c>
      <c r="C2" s="13"/>
      <c r="D2" s="207" t="str">
        <f>'NOT ÇİZELGESİ'!A4</f>
        <v>…………….. ORTAOKULU</v>
      </c>
      <c r="E2" s="208"/>
      <c r="F2" s="208"/>
      <c r="G2" s="208"/>
      <c r="H2" s="208"/>
      <c r="I2" s="208"/>
      <c r="J2" s="343"/>
      <c r="K2" s="344" t="s">
        <v>2</v>
      </c>
      <c r="L2" s="308"/>
      <c r="M2" s="308"/>
      <c r="N2" s="308"/>
      <c r="O2" s="308"/>
      <c r="P2" s="309"/>
      <c r="Q2" s="345" t="str">
        <f>'NOT ÇİZELGESİ'!C5</f>
        <v>2017 / 2018</v>
      </c>
      <c r="R2" s="346"/>
      <c r="S2" s="346"/>
      <c r="T2" s="217"/>
      <c r="U2" s="218"/>
    </row>
    <row r="3" spans="1:21" ht="15.75" customHeight="1">
      <c r="A3" s="62" t="s">
        <v>1</v>
      </c>
      <c r="B3" s="329" t="s">
        <v>1</v>
      </c>
      <c r="C3" s="329"/>
      <c r="D3" s="329"/>
      <c r="E3" s="329"/>
      <c r="F3" s="329"/>
      <c r="G3" s="329"/>
      <c r="H3" s="329"/>
      <c r="I3" s="329"/>
      <c r="J3" s="329"/>
      <c r="K3" s="154" t="s">
        <v>4</v>
      </c>
      <c r="L3" s="330"/>
      <c r="M3" s="330"/>
      <c r="N3" s="330"/>
      <c r="O3" s="330"/>
      <c r="P3" s="331"/>
      <c r="Q3" s="332"/>
      <c r="R3" s="332"/>
      <c r="S3" s="332"/>
      <c r="T3" s="332"/>
      <c r="U3" s="332"/>
    </row>
    <row r="4" spans="2:52" s="14" customFormat="1" ht="17.25" customHeight="1">
      <c r="B4" s="298" t="s">
        <v>45</v>
      </c>
      <c r="C4" s="299"/>
      <c r="D4" s="299"/>
      <c r="E4" s="299"/>
      <c r="F4" s="299"/>
      <c r="G4" s="299"/>
      <c r="H4" s="299"/>
      <c r="I4" s="299"/>
      <c r="J4" s="299"/>
      <c r="K4" s="299"/>
      <c r="L4" s="299"/>
      <c r="M4" s="299"/>
      <c r="N4" s="299"/>
      <c r="O4" s="299"/>
      <c r="P4" s="299"/>
      <c r="Q4" s="299"/>
      <c r="R4" s="299"/>
      <c r="S4" s="299"/>
      <c r="T4" s="299"/>
      <c r="U4" s="299"/>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2:52" s="14" customFormat="1" ht="16.5" customHeight="1">
      <c r="B5" s="219"/>
      <c r="C5" s="158"/>
      <c r="D5" s="159"/>
      <c r="E5" s="280" t="s">
        <v>5</v>
      </c>
      <c r="F5" s="281"/>
      <c r="G5" s="281"/>
      <c r="H5" s="281"/>
      <c r="I5" s="281"/>
      <c r="J5" s="281"/>
      <c r="K5" s="281"/>
      <c r="L5" s="281"/>
      <c r="M5" s="281"/>
      <c r="N5" s="281"/>
      <c r="O5" s="281"/>
      <c r="P5" s="281"/>
      <c r="Q5" s="281"/>
      <c r="R5" s="281"/>
      <c r="S5" s="281"/>
      <c r="T5" s="281"/>
      <c r="U5" s="58"/>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row>
    <row r="6" spans="2:53" s="14" customFormat="1" ht="30.75" customHeight="1">
      <c r="B6" s="167" t="s">
        <v>3</v>
      </c>
      <c r="C6" s="167"/>
      <c r="D6" s="26" t="str">
        <f>'NOT ÇİZELGESİ'!E6</f>
        <v>7/A</v>
      </c>
      <c r="E6" s="283" t="s">
        <v>110</v>
      </c>
      <c r="F6" s="259"/>
      <c r="G6" s="259"/>
      <c r="H6" s="259"/>
      <c r="I6" s="259"/>
      <c r="J6" s="259"/>
      <c r="K6" s="347" t="s">
        <v>111</v>
      </c>
      <c r="L6" s="348"/>
      <c r="M6" s="348"/>
      <c r="N6" s="348"/>
      <c r="O6" s="348"/>
      <c r="P6" s="348"/>
      <c r="Q6" s="348"/>
      <c r="R6" s="348"/>
      <c r="S6" s="348"/>
      <c r="T6" s="349"/>
      <c r="U6" s="169" t="s">
        <v>8</v>
      </c>
      <c r="X6" s="17"/>
      <c r="Y6" s="216"/>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row>
    <row r="7" spans="2:53" s="14" customFormat="1" ht="10.5" customHeight="1">
      <c r="B7" s="210" t="s">
        <v>31</v>
      </c>
      <c r="C7" s="137"/>
      <c r="D7" s="142" t="s">
        <v>109</v>
      </c>
      <c r="E7" s="285" t="s">
        <v>46</v>
      </c>
      <c r="F7" s="277" t="s">
        <v>47</v>
      </c>
      <c r="G7" s="285" t="s">
        <v>48</v>
      </c>
      <c r="H7" s="277" t="s">
        <v>49</v>
      </c>
      <c r="I7" s="285" t="s">
        <v>103</v>
      </c>
      <c r="J7" s="336" t="s">
        <v>104</v>
      </c>
      <c r="K7" s="339" t="s">
        <v>50</v>
      </c>
      <c r="L7" s="277" t="s">
        <v>51</v>
      </c>
      <c r="M7" s="342" t="s">
        <v>125</v>
      </c>
      <c r="N7" s="302" t="s">
        <v>52</v>
      </c>
      <c r="O7" s="342" t="s">
        <v>53</v>
      </c>
      <c r="P7" s="302" t="s">
        <v>126</v>
      </c>
      <c r="Q7" s="342" t="s">
        <v>54</v>
      </c>
      <c r="R7" s="277" t="s">
        <v>124</v>
      </c>
      <c r="S7" s="335" t="s">
        <v>103</v>
      </c>
      <c r="T7" s="302" t="s">
        <v>104</v>
      </c>
      <c r="U7" s="233"/>
      <c r="X7" s="16"/>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row>
    <row r="8" spans="2:53" s="14" customFormat="1" ht="10.5" customHeight="1">
      <c r="B8" s="138"/>
      <c r="C8" s="139"/>
      <c r="D8" s="143"/>
      <c r="E8" s="286"/>
      <c r="F8" s="291"/>
      <c r="G8" s="286"/>
      <c r="H8" s="333"/>
      <c r="I8" s="224"/>
      <c r="J8" s="337"/>
      <c r="K8" s="340"/>
      <c r="L8" s="291"/>
      <c r="M8" s="342"/>
      <c r="N8" s="302"/>
      <c r="O8" s="342"/>
      <c r="P8" s="302"/>
      <c r="Q8" s="342"/>
      <c r="R8" s="333"/>
      <c r="S8" s="224"/>
      <c r="T8" s="302"/>
      <c r="U8" s="233"/>
      <c r="X8" s="16"/>
      <c r="Y8" s="216"/>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row>
    <row r="9" spans="2:53" s="14" customFormat="1" ht="13.5" customHeight="1">
      <c r="B9" s="138"/>
      <c r="C9" s="139"/>
      <c r="D9" s="143"/>
      <c r="E9" s="286"/>
      <c r="F9" s="291"/>
      <c r="G9" s="286"/>
      <c r="H9" s="333"/>
      <c r="I9" s="224"/>
      <c r="J9" s="337"/>
      <c r="K9" s="340"/>
      <c r="L9" s="291"/>
      <c r="M9" s="342"/>
      <c r="N9" s="302"/>
      <c r="O9" s="342"/>
      <c r="P9" s="302"/>
      <c r="Q9" s="342"/>
      <c r="R9" s="333"/>
      <c r="S9" s="224"/>
      <c r="T9" s="302"/>
      <c r="U9" s="233"/>
      <c r="X9" s="16"/>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row>
    <row r="10" spans="2:53" s="14" customFormat="1" ht="14.25" customHeight="1">
      <c r="B10" s="140"/>
      <c r="C10" s="141"/>
      <c r="D10" s="144"/>
      <c r="E10" s="286"/>
      <c r="F10" s="291"/>
      <c r="G10" s="286"/>
      <c r="H10" s="333"/>
      <c r="I10" s="224"/>
      <c r="J10" s="337"/>
      <c r="K10" s="340"/>
      <c r="L10" s="291"/>
      <c r="M10" s="342"/>
      <c r="N10" s="302"/>
      <c r="O10" s="342"/>
      <c r="P10" s="302"/>
      <c r="Q10" s="342"/>
      <c r="R10" s="333"/>
      <c r="S10" s="224"/>
      <c r="T10" s="302"/>
      <c r="U10" s="233"/>
      <c r="X10" s="16"/>
      <c r="Y10" s="216"/>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row>
    <row r="11" spans="2:53" s="14" customFormat="1" ht="29.25" customHeight="1">
      <c r="B11" s="181" t="s">
        <v>32</v>
      </c>
      <c r="C11" s="181"/>
      <c r="D11" s="57" t="s">
        <v>110</v>
      </c>
      <c r="E11" s="286"/>
      <c r="F11" s="291"/>
      <c r="G11" s="286"/>
      <c r="H11" s="333"/>
      <c r="I11" s="224"/>
      <c r="J11" s="337"/>
      <c r="K11" s="340"/>
      <c r="L11" s="291"/>
      <c r="M11" s="342"/>
      <c r="N11" s="302"/>
      <c r="O11" s="342"/>
      <c r="P11" s="302"/>
      <c r="Q11" s="342"/>
      <c r="R11" s="333"/>
      <c r="S11" s="224"/>
      <c r="T11" s="302"/>
      <c r="U11" s="233"/>
      <c r="X11" s="16"/>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row>
    <row r="12" spans="2:53" s="14" customFormat="1" ht="26.25" customHeight="1">
      <c r="B12" s="181"/>
      <c r="C12" s="181"/>
      <c r="D12" s="57" t="s">
        <v>111</v>
      </c>
      <c r="E12" s="286"/>
      <c r="F12" s="291"/>
      <c r="G12" s="286"/>
      <c r="H12" s="333"/>
      <c r="I12" s="224"/>
      <c r="J12" s="337"/>
      <c r="K12" s="340"/>
      <c r="L12" s="291"/>
      <c r="M12" s="342"/>
      <c r="N12" s="302"/>
      <c r="O12" s="342"/>
      <c r="P12" s="302"/>
      <c r="Q12" s="342"/>
      <c r="R12" s="333"/>
      <c r="S12" s="224"/>
      <c r="T12" s="302"/>
      <c r="U12" s="233"/>
      <c r="X12" s="16"/>
      <c r="Y12" s="216"/>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row>
    <row r="13" spans="2:53" s="14" customFormat="1" ht="10.5" customHeight="1">
      <c r="B13" s="236" t="s">
        <v>167</v>
      </c>
      <c r="C13" s="237"/>
      <c r="D13" s="238"/>
      <c r="E13" s="286"/>
      <c r="F13" s="291"/>
      <c r="G13" s="286"/>
      <c r="H13" s="333"/>
      <c r="I13" s="224"/>
      <c r="J13" s="337"/>
      <c r="K13" s="340"/>
      <c r="L13" s="291"/>
      <c r="M13" s="342"/>
      <c r="N13" s="302"/>
      <c r="O13" s="342"/>
      <c r="P13" s="302"/>
      <c r="Q13" s="342"/>
      <c r="R13" s="333"/>
      <c r="S13" s="224"/>
      <c r="T13" s="302"/>
      <c r="U13" s="233"/>
      <c r="X13" s="16"/>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row>
    <row r="14" spans="2:53" s="14" customFormat="1" ht="10.5" customHeight="1">
      <c r="B14" s="239"/>
      <c r="C14" s="240"/>
      <c r="D14" s="241"/>
      <c r="E14" s="286"/>
      <c r="F14" s="291"/>
      <c r="G14" s="286"/>
      <c r="H14" s="333"/>
      <c r="I14" s="224"/>
      <c r="J14" s="337"/>
      <c r="K14" s="340"/>
      <c r="L14" s="291"/>
      <c r="M14" s="342"/>
      <c r="N14" s="302"/>
      <c r="O14" s="342"/>
      <c r="P14" s="302"/>
      <c r="Q14" s="342"/>
      <c r="R14" s="333"/>
      <c r="S14" s="224"/>
      <c r="T14" s="302"/>
      <c r="U14" s="233"/>
      <c r="X14" s="16"/>
      <c r="Y14" s="216"/>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row>
    <row r="15" spans="2:53" s="14" customFormat="1" ht="10.5" customHeight="1">
      <c r="B15" s="239"/>
      <c r="C15" s="240"/>
      <c r="D15" s="241"/>
      <c r="E15" s="286"/>
      <c r="F15" s="291"/>
      <c r="G15" s="286"/>
      <c r="H15" s="333"/>
      <c r="I15" s="224"/>
      <c r="J15" s="337"/>
      <c r="K15" s="340"/>
      <c r="L15" s="291"/>
      <c r="M15" s="342"/>
      <c r="N15" s="302"/>
      <c r="O15" s="342"/>
      <c r="P15" s="302"/>
      <c r="Q15" s="342"/>
      <c r="R15" s="333"/>
      <c r="S15" s="224"/>
      <c r="T15" s="302"/>
      <c r="U15" s="233"/>
      <c r="X15" s="16"/>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row>
    <row r="16" spans="2:53" s="14" customFormat="1" ht="10.5" customHeight="1">
      <c r="B16" s="239"/>
      <c r="C16" s="240"/>
      <c r="D16" s="241"/>
      <c r="E16" s="286"/>
      <c r="F16" s="291"/>
      <c r="G16" s="286"/>
      <c r="H16" s="333"/>
      <c r="I16" s="224"/>
      <c r="J16" s="337"/>
      <c r="K16" s="340"/>
      <c r="L16" s="291"/>
      <c r="M16" s="342"/>
      <c r="N16" s="302"/>
      <c r="O16" s="342"/>
      <c r="P16" s="302"/>
      <c r="Q16" s="342"/>
      <c r="R16" s="333"/>
      <c r="S16" s="224"/>
      <c r="T16" s="302"/>
      <c r="U16" s="233"/>
      <c r="X16" s="16"/>
      <c r="Y16" s="216"/>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row>
    <row r="17" spans="2:53" s="14" customFormat="1" ht="10.5" customHeight="1">
      <c r="B17" s="239"/>
      <c r="C17" s="240"/>
      <c r="D17" s="241"/>
      <c r="E17" s="286"/>
      <c r="F17" s="291"/>
      <c r="G17" s="286"/>
      <c r="H17" s="333"/>
      <c r="I17" s="224"/>
      <c r="J17" s="337"/>
      <c r="K17" s="340"/>
      <c r="L17" s="291"/>
      <c r="M17" s="342"/>
      <c r="N17" s="302"/>
      <c r="O17" s="342"/>
      <c r="P17" s="302"/>
      <c r="Q17" s="342"/>
      <c r="R17" s="333"/>
      <c r="S17" s="224"/>
      <c r="T17" s="302"/>
      <c r="U17" s="233"/>
      <c r="X17" s="16"/>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row>
    <row r="18" spans="2:53" s="14" customFormat="1" ht="10.5" customHeight="1">
      <c r="B18" s="239"/>
      <c r="C18" s="240"/>
      <c r="D18" s="241"/>
      <c r="E18" s="286"/>
      <c r="F18" s="291"/>
      <c r="G18" s="286"/>
      <c r="H18" s="333"/>
      <c r="I18" s="224"/>
      <c r="J18" s="337"/>
      <c r="K18" s="340"/>
      <c r="L18" s="291"/>
      <c r="M18" s="342"/>
      <c r="N18" s="302"/>
      <c r="O18" s="342"/>
      <c r="P18" s="302"/>
      <c r="Q18" s="342"/>
      <c r="R18" s="333"/>
      <c r="S18" s="224"/>
      <c r="T18" s="302"/>
      <c r="U18" s="233"/>
      <c r="X18" s="16"/>
      <c r="Y18" s="216"/>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row>
    <row r="19" spans="2:53" s="14" customFormat="1" ht="10.5" customHeight="1">
      <c r="B19" s="239"/>
      <c r="C19" s="240"/>
      <c r="D19" s="241"/>
      <c r="E19" s="286"/>
      <c r="F19" s="291"/>
      <c r="G19" s="286"/>
      <c r="H19" s="333"/>
      <c r="I19" s="224"/>
      <c r="J19" s="337"/>
      <c r="K19" s="340"/>
      <c r="L19" s="291"/>
      <c r="M19" s="342"/>
      <c r="N19" s="302"/>
      <c r="O19" s="342"/>
      <c r="P19" s="302"/>
      <c r="Q19" s="342"/>
      <c r="R19" s="333"/>
      <c r="S19" s="224"/>
      <c r="T19" s="302"/>
      <c r="U19" s="233"/>
      <c r="X19" s="16"/>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row>
    <row r="20" spans="2:53" s="14" customFormat="1" ht="10.5" customHeight="1">
      <c r="B20" s="239"/>
      <c r="C20" s="240"/>
      <c r="D20" s="241"/>
      <c r="E20" s="286"/>
      <c r="F20" s="291"/>
      <c r="G20" s="286"/>
      <c r="H20" s="333"/>
      <c r="I20" s="224"/>
      <c r="J20" s="337"/>
      <c r="K20" s="340"/>
      <c r="L20" s="291"/>
      <c r="M20" s="342"/>
      <c r="N20" s="302"/>
      <c r="O20" s="342"/>
      <c r="P20" s="302"/>
      <c r="Q20" s="342"/>
      <c r="R20" s="333"/>
      <c r="S20" s="224"/>
      <c r="T20" s="302"/>
      <c r="U20" s="233"/>
      <c r="X20" s="16"/>
      <c r="Y20" s="216"/>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row>
    <row r="21" spans="2:53" s="14" customFormat="1" ht="10.5" customHeight="1">
      <c r="B21" s="239"/>
      <c r="C21" s="240"/>
      <c r="D21" s="241"/>
      <c r="E21" s="286"/>
      <c r="F21" s="291"/>
      <c r="G21" s="286"/>
      <c r="H21" s="333"/>
      <c r="I21" s="224"/>
      <c r="J21" s="337"/>
      <c r="K21" s="340"/>
      <c r="L21" s="291"/>
      <c r="M21" s="342"/>
      <c r="N21" s="302"/>
      <c r="O21" s="342"/>
      <c r="P21" s="302"/>
      <c r="Q21" s="342"/>
      <c r="R21" s="333"/>
      <c r="S21" s="224"/>
      <c r="T21" s="302"/>
      <c r="U21" s="233"/>
      <c r="X21" s="16"/>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row>
    <row r="22" spans="2:53" s="14" customFormat="1" ht="10.5" customHeight="1">
      <c r="B22" s="239"/>
      <c r="C22" s="240"/>
      <c r="D22" s="241"/>
      <c r="E22" s="286"/>
      <c r="F22" s="291"/>
      <c r="G22" s="286"/>
      <c r="H22" s="333"/>
      <c r="I22" s="224"/>
      <c r="J22" s="337"/>
      <c r="K22" s="340"/>
      <c r="L22" s="291"/>
      <c r="M22" s="342"/>
      <c r="N22" s="302"/>
      <c r="O22" s="342"/>
      <c r="P22" s="302"/>
      <c r="Q22" s="342"/>
      <c r="R22" s="333"/>
      <c r="S22" s="224"/>
      <c r="T22" s="302"/>
      <c r="U22" s="233"/>
      <c r="X22" s="16"/>
      <c r="Y22" s="216"/>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row>
    <row r="23" spans="2:53" s="14" customFormat="1" ht="10.5" customHeight="1">
      <c r="B23" s="239"/>
      <c r="C23" s="240"/>
      <c r="D23" s="241"/>
      <c r="E23" s="286"/>
      <c r="F23" s="291"/>
      <c r="G23" s="286"/>
      <c r="H23" s="333"/>
      <c r="I23" s="224"/>
      <c r="J23" s="337"/>
      <c r="K23" s="340"/>
      <c r="L23" s="291"/>
      <c r="M23" s="342"/>
      <c r="N23" s="302"/>
      <c r="O23" s="342"/>
      <c r="P23" s="302"/>
      <c r="Q23" s="342"/>
      <c r="R23" s="333"/>
      <c r="S23" s="224"/>
      <c r="T23" s="302"/>
      <c r="U23" s="233"/>
      <c r="X23" s="16"/>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row>
    <row r="24" spans="2:53" s="14" customFormat="1" ht="24.75" customHeight="1">
      <c r="B24" s="239"/>
      <c r="C24" s="240"/>
      <c r="D24" s="241"/>
      <c r="E24" s="286"/>
      <c r="F24" s="291"/>
      <c r="G24" s="286"/>
      <c r="H24" s="333"/>
      <c r="I24" s="224"/>
      <c r="J24" s="337"/>
      <c r="K24" s="340"/>
      <c r="L24" s="291"/>
      <c r="M24" s="342"/>
      <c r="N24" s="302"/>
      <c r="O24" s="342"/>
      <c r="P24" s="302"/>
      <c r="Q24" s="342"/>
      <c r="R24" s="333"/>
      <c r="S24" s="224"/>
      <c r="T24" s="302"/>
      <c r="U24" s="233"/>
      <c r="X24" s="16"/>
      <c r="Y24" s="216"/>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row>
    <row r="25" spans="2:53" s="14" customFormat="1" ht="9" customHeight="1">
      <c r="B25" s="243" t="str">
        <f>'NOT ÇİZELGESİ'!A41</f>
        <v>Mesut TUZCU</v>
      </c>
      <c r="C25" s="244"/>
      <c r="D25" s="245"/>
      <c r="E25" s="286"/>
      <c r="F25" s="291"/>
      <c r="G25" s="286"/>
      <c r="H25" s="333"/>
      <c r="I25" s="224"/>
      <c r="J25" s="337"/>
      <c r="K25" s="340"/>
      <c r="L25" s="291"/>
      <c r="M25" s="342"/>
      <c r="N25" s="302"/>
      <c r="O25" s="342"/>
      <c r="P25" s="302"/>
      <c r="Q25" s="342"/>
      <c r="R25" s="333"/>
      <c r="S25" s="224"/>
      <c r="T25" s="302"/>
      <c r="U25" s="233"/>
      <c r="X25" s="16"/>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row>
    <row r="26" spans="2:53" s="14" customFormat="1" ht="10.5" customHeight="1">
      <c r="B26" s="246"/>
      <c r="C26" s="247"/>
      <c r="D26" s="248"/>
      <c r="E26" s="286"/>
      <c r="F26" s="291"/>
      <c r="G26" s="286"/>
      <c r="H26" s="333"/>
      <c r="I26" s="224"/>
      <c r="J26" s="337"/>
      <c r="K26" s="340"/>
      <c r="L26" s="291"/>
      <c r="M26" s="342"/>
      <c r="N26" s="302"/>
      <c r="O26" s="342"/>
      <c r="P26" s="302"/>
      <c r="Q26" s="342"/>
      <c r="R26" s="333"/>
      <c r="S26" s="224"/>
      <c r="T26" s="302"/>
      <c r="U26" s="233"/>
      <c r="X26" s="16"/>
      <c r="Y26" s="216"/>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row>
    <row r="27" spans="2:53" s="14" customFormat="1" ht="9" customHeight="1">
      <c r="B27" s="246"/>
      <c r="C27" s="247"/>
      <c r="D27" s="248"/>
      <c r="E27" s="286"/>
      <c r="F27" s="291"/>
      <c r="G27" s="286"/>
      <c r="H27" s="333"/>
      <c r="I27" s="224"/>
      <c r="J27" s="337"/>
      <c r="K27" s="340"/>
      <c r="L27" s="291"/>
      <c r="M27" s="342"/>
      <c r="N27" s="302"/>
      <c r="O27" s="342"/>
      <c r="P27" s="302"/>
      <c r="Q27" s="342"/>
      <c r="R27" s="333"/>
      <c r="S27" s="224"/>
      <c r="T27" s="302"/>
      <c r="U27" s="233"/>
      <c r="X27" s="16"/>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row>
    <row r="28" spans="2:53" s="14" customFormat="1" ht="10.5" customHeight="1">
      <c r="B28" s="220" t="s">
        <v>29</v>
      </c>
      <c r="C28" s="221"/>
      <c r="D28" s="222"/>
      <c r="E28" s="286"/>
      <c r="F28" s="291"/>
      <c r="G28" s="286"/>
      <c r="H28" s="333"/>
      <c r="I28" s="224"/>
      <c r="J28" s="337"/>
      <c r="K28" s="340"/>
      <c r="L28" s="291"/>
      <c r="M28" s="342"/>
      <c r="N28" s="302"/>
      <c r="O28" s="342"/>
      <c r="P28" s="302"/>
      <c r="Q28" s="342"/>
      <c r="R28" s="333"/>
      <c r="S28" s="224"/>
      <c r="T28" s="302"/>
      <c r="U28" s="233"/>
      <c r="X28" s="16"/>
      <c r="Y28" s="216"/>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row>
    <row r="29" spans="2:53" s="14" customFormat="1" ht="10.5" customHeight="1">
      <c r="B29" s="220"/>
      <c r="C29" s="221"/>
      <c r="D29" s="222"/>
      <c r="E29" s="286"/>
      <c r="F29" s="291"/>
      <c r="G29" s="286"/>
      <c r="H29" s="333"/>
      <c r="I29" s="224"/>
      <c r="J29" s="337"/>
      <c r="K29" s="340"/>
      <c r="L29" s="291"/>
      <c r="M29" s="342"/>
      <c r="N29" s="302"/>
      <c r="O29" s="342"/>
      <c r="P29" s="302"/>
      <c r="Q29" s="342"/>
      <c r="R29" s="333"/>
      <c r="S29" s="224"/>
      <c r="T29" s="302"/>
      <c r="U29" s="233"/>
      <c r="X29" s="16"/>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row>
    <row r="30" spans="2:53" s="14" customFormat="1" ht="10.5" customHeight="1">
      <c r="B30" s="220"/>
      <c r="C30" s="221"/>
      <c r="D30" s="222"/>
      <c r="E30" s="286"/>
      <c r="F30" s="291"/>
      <c r="G30" s="286"/>
      <c r="H30" s="333"/>
      <c r="I30" s="224"/>
      <c r="J30" s="337"/>
      <c r="K30" s="340"/>
      <c r="L30" s="291"/>
      <c r="M30" s="342"/>
      <c r="N30" s="302"/>
      <c r="O30" s="342"/>
      <c r="P30" s="302"/>
      <c r="Q30" s="342"/>
      <c r="R30" s="333"/>
      <c r="S30" s="224"/>
      <c r="T30" s="302"/>
      <c r="U30" s="233"/>
      <c r="X30" s="16"/>
      <c r="Y30" s="216"/>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row>
    <row r="31" spans="2:53" s="14" customFormat="1" ht="9" customHeight="1">
      <c r="B31" s="220"/>
      <c r="C31" s="221"/>
      <c r="D31" s="222"/>
      <c r="E31" s="286"/>
      <c r="F31" s="291"/>
      <c r="G31" s="286"/>
      <c r="H31" s="333"/>
      <c r="I31" s="224"/>
      <c r="J31" s="337"/>
      <c r="K31" s="340"/>
      <c r="L31" s="291"/>
      <c r="M31" s="342"/>
      <c r="N31" s="302"/>
      <c r="O31" s="342"/>
      <c r="P31" s="302"/>
      <c r="Q31" s="342"/>
      <c r="R31" s="333"/>
      <c r="S31" s="224"/>
      <c r="T31" s="302"/>
      <c r="U31" s="233"/>
      <c r="X31" s="16"/>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row>
    <row r="32" spans="2:53" s="14" customFormat="1" ht="8.25" customHeight="1">
      <c r="B32" s="220"/>
      <c r="C32" s="221"/>
      <c r="D32" s="222"/>
      <c r="E32" s="286"/>
      <c r="F32" s="291"/>
      <c r="G32" s="286"/>
      <c r="H32" s="333"/>
      <c r="I32" s="224"/>
      <c r="J32" s="337"/>
      <c r="K32" s="340"/>
      <c r="L32" s="291"/>
      <c r="M32" s="342"/>
      <c r="N32" s="302"/>
      <c r="O32" s="342"/>
      <c r="P32" s="302"/>
      <c r="Q32" s="342"/>
      <c r="R32" s="333"/>
      <c r="S32" s="224"/>
      <c r="T32" s="302"/>
      <c r="U32" s="233"/>
      <c r="X32" s="16"/>
      <c r="Y32" s="216"/>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row>
    <row r="33" spans="2:53" s="14" customFormat="1" ht="10.5" customHeight="1">
      <c r="B33" s="47"/>
      <c r="C33" s="48"/>
      <c r="D33" s="49"/>
      <c r="E33" s="287"/>
      <c r="F33" s="292"/>
      <c r="G33" s="287"/>
      <c r="H33" s="334"/>
      <c r="I33" s="225"/>
      <c r="J33" s="338"/>
      <c r="K33" s="341"/>
      <c r="L33" s="292"/>
      <c r="M33" s="342"/>
      <c r="N33" s="302"/>
      <c r="O33" s="342"/>
      <c r="P33" s="302"/>
      <c r="Q33" s="342"/>
      <c r="R33" s="334"/>
      <c r="S33" s="225"/>
      <c r="T33" s="302"/>
      <c r="U33" s="233"/>
      <c r="X33" s="16"/>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row>
    <row r="34" spans="2:61" s="17" customFormat="1" ht="12.75">
      <c r="B34" s="3" t="s">
        <v>40</v>
      </c>
      <c r="C34" s="3" t="s">
        <v>7</v>
      </c>
      <c r="D34" s="27" t="s">
        <v>26</v>
      </c>
      <c r="E34" s="38">
        <v>1</v>
      </c>
      <c r="F34" s="38">
        <v>2</v>
      </c>
      <c r="G34" s="38">
        <v>3</v>
      </c>
      <c r="H34" s="38">
        <v>4</v>
      </c>
      <c r="I34" s="38">
        <v>5</v>
      </c>
      <c r="J34" s="59">
        <v>6</v>
      </c>
      <c r="K34" s="60">
        <v>7</v>
      </c>
      <c r="L34" s="56">
        <v>8</v>
      </c>
      <c r="M34" s="38">
        <v>9</v>
      </c>
      <c r="N34" s="38">
        <v>10</v>
      </c>
      <c r="O34" s="56">
        <v>11</v>
      </c>
      <c r="P34" s="38">
        <v>12</v>
      </c>
      <c r="Q34" s="38">
        <v>13</v>
      </c>
      <c r="R34" s="56">
        <v>14</v>
      </c>
      <c r="S34" s="56">
        <v>15</v>
      </c>
      <c r="T34" s="56">
        <v>16</v>
      </c>
      <c r="U34" s="234"/>
      <c r="V34" s="15"/>
      <c r="W34" s="15"/>
      <c r="AN34" s="216"/>
      <c r="AO34" s="111"/>
      <c r="AP34" s="111"/>
      <c r="BA34" s="14"/>
      <c r="BB34" s="14"/>
      <c r="BC34" s="14"/>
      <c r="BD34" s="14"/>
      <c r="BE34" s="14"/>
      <c r="BF34" s="14"/>
      <c r="BG34" s="14"/>
      <c r="BH34" s="14"/>
      <c r="BI34" s="14"/>
    </row>
    <row r="35" spans="2:61" s="17" customFormat="1" ht="12.75" customHeight="1">
      <c r="B35" s="35">
        <v>1</v>
      </c>
      <c r="C35" s="20">
        <f>'NOT ÇİZELGESİ'!B10</f>
        <v>0</v>
      </c>
      <c r="D35" s="87">
        <f>'NOT ÇİZELGESİ'!C10</f>
        <v>0</v>
      </c>
      <c r="E35" s="96">
        <v>2</v>
      </c>
      <c r="F35" s="96">
        <v>3</v>
      </c>
      <c r="G35" s="96">
        <v>2</v>
      </c>
      <c r="H35" s="95">
        <v>3</v>
      </c>
      <c r="I35" s="95">
        <v>3</v>
      </c>
      <c r="J35" s="95">
        <v>2</v>
      </c>
      <c r="K35" s="94">
        <v>2</v>
      </c>
      <c r="L35" s="96">
        <v>1</v>
      </c>
      <c r="M35" s="96">
        <v>2</v>
      </c>
      <c r="N35" s="96">
        <v>1</v>
      </c>
      <c r="O35" s="96">
        <v>2</v>
      </c>
      <c r="P35" s="96">
        <v>2</v>
      </c>
      <c r="Q35" s="102">
        <v>3</v>
      </c>
      <c r="R35" s="102">
        <v>3</v>
      </c>
      <c r="S35" s="102">
        <v>3</v>
      </c>
      <c r="T35" s="96">
        <v>3</v>
      </c>
      <c r="U35" s="108">
        <f>ROUND(((SUM(E35:J35)*50)/18+(SUM(K35:T35)*50)/30),0)</f>
        <v>78</v>
      </c>
      <c r="V35" s="55"/>
      <c r="W35" s="55"/>
      <c r="Z35" s="18"/>
      <c r="AC35" s="216"/>
      <c r="AD35" s="111"/>
      <c r="AE35" s="111"/>
      <c r="AF35" s="111"/>
      <c r="AG35" s="216"/>
      <c r="AH35" s="111"/>
      <c r="AI35" s="111"/>
      <c r="AJ35" s="111"/>
      <c r="AN35" s="216"/>
      <c r="AO35" s="111"/>
      <c r="AP35" s="111"/>
      <c r="BA35" s="14"/>
      <c r="BB35" s="14"/>
      <c r="BC35" s="14"/>
      <c r="BD35" s="14"/>
      <c r="BE35" s="14"/>
      <c r="BF35" s="14"/>
      <c r="BG35" s="14"/>
      <c r="BH35" s="14"/>
      <c r="BI35" s="14"/>
    </row>
    <row r="36" spans="2:61" s="17" customFormat="1" ht="12.75" customHeight="1">
      <c r="B36" s="50">
        <v>2</v>
      </c>
      <c r="C36" s="51">
        <f>'NOT ÇİZELGESİ'!B11</f>
        <v>0</v>
      </c>
      <c r="D36" s="88">
        <f>'NOT ÇİZELGESİ'!C11</f>
        <v>0</v>
      </c>
      <c r="E36" s="99"/>
      <c r="F36" s="99"/>
      <c r="G36" s="99"/>
      <c r="H36" s="98"/>
      <c r="I36" s="98"/>
      <c r="J36" s="98"/>
      <c r="K36" s="97"/>
      <c r="L36" s="99"/>
      <c r="M36" s="99"/>
      <c r="N36" s="99"/>
      <c r="O36" s="99"/>
      <c r="P36" s="99"/>
      <c r="Q36" s="103"/>
      <c r="R36" s="103"/>
      <c r="S36" s="103"/>
      <c r="T36" s="99"/>
      <c r="U36" s="68">
        <f aca="true" t="shared" si="0" ref="U36:U64">ROUND(((SUM(E36:J36)*50)/18+(SUM(K36:T36)*50)/30),0)</f>
        <v>0</v>
      </c>
      <c r="V36" s="14"/>
      <c r="W36" s="14"/>
      <c r="BA36" s="14"/>
      <c r="BB36" s="14"/>
      <c r="BC36" s="14"/>
      <c r="BD36" s="14"/>
      <c r="BE36" s="14"/>
      <c r="BF36" s="14"/>
      <c r="BG36" s="14"/>
      <c r="BH36" s="14"/>
      <c r="BI36" s="14"/>
    </row>
    <row r="37" spans="2:61" s="17" customFormat="1" ht="12.75" customHeight="1">
      <c r="B37" s="35">
        <v>3</v>
      </c>
      <c r="C37" s="20">
        <f>'NOT ÇİZELGESİ'!B12</f>
        <v>0</v>
      </c>
      <c r="D37" s="87">
        <f>'NOT ÇİZELGESİ'!C12</f>
        <v>0</v>
      </c>
      <c r="E37" s="96"/>
      <c r="F37" s="96"/>
      <c r="G37" s="96"/>
      <c r="H37" s="95"/>
      <c r="I37" s="95"/>
      <c r="J37" s="95"/>
      <c r="K37" s="94"/>
      <c r="L37" s="96"/>
      <c r="M37" s="96"/>
      <c r="N37" s="96"/>
      <c r="O37" s="96"/>
      <c r="P37" s="96"/>
      <c r="Q37" s="102"/>
      <c r="R37" s="102"/>
      <c r="S37" s="102"/>
      <c r="T37" s="96"/>
      <c r="U37" s="108">
        <f t="shared" si="0"/>
        <v>0</v>
      </c>
      <c r="V37" s="14"/>
      <c r="W37" s="14"/>
      <c r="BA37" s="14"/>
      <c r="BB37" s="14"/>
      <c r="BC37" s="14"/>
      <c r="BD37" s="14"/>
      <c r="BE37" s="14"/>
      <c r="BF37" s="14"/>
      <c r="BG37" s="14"/>
      <c r="BH37" s="14"/>
      <c r="BI37" s="14"/>
    </row>
    <row r="38" spans="2:61" s="17" customFormat="1" ht="12.75" customHeight="1">
      <c r="B38" s="50">
        <v>4</v>
      </c>
      <c r="C38" s="51">
        <f>'NOT ÇİZELGESİ'!B13</f>
        <v>0</v>
      </c>
      <c r="D38" s="88">
        <f>'NOT ÇİZELGESİ'!C13</f>
        <v>0</v>
      </c>
      <c r="E38" s="99"/>
      <c r="F38" s="99"/>
      <c r="G38" s="99"/>
      <c r="H38" s="98"/>
      <c r="I38" s="98"/>
      <c r="J38" s="98"/>
      <c r="K38" s="97"/>
      <c r="L38" s="99"/>
      <c r="M38" s="99"/>
      <c r="N38" s="99"/>
      <c r="O38" s="99"/>
      <c r="P38" s="99"/>
      <c r="Q38" s="103"/>
      <c r="R38" s="103"/>
      <c r="S38" s="103"/>
      <c r="T38" s="99"/>
      <c r="U38" s="68">
        <f t="shared" si="0"/>
        <v>0</v>
      </c>
      <c r="V38" s="14"/>
      <c r="W38" s="14"/>
      <c r="BA38" s="14"/>
      <c r="BB38" s="14"/>
      <c r="BC38" s="14"/>
      <c r="BD38" s="14"/>
      <c r="BE38" s="14"/>
      <c r="BF38" s="14"/>
      <c r="BG38" s="14"/>
      <c r="BH38" s="14"/>
      <c r="BI38" s="14"/>
    </row>
    <row r="39" spans="2:61" s="17" customFormat="1" ht="12.75" customHeight="1">
      <c r="B39" s="35">
        <v>5</v>
      </c>
      <c r="C39" s="20">
        <f>'NOT ÇİZELGESİ'!B14</f>
        <v>0</v>
      </c>
      <c r="D39" s="87">
        <f>'NOT ÇİZELGESİ'!C14</f>
        <v>0</v>
      </c>
      <c r="E39" s="96"/>
      <c r="F39" s="96"/>
      <c r="G39" s="96"/>
      <c r="H39" s="95"/>
      <c r="I39" s="95"/>
      <c r="J39" s="95"/>
      <c r="K39" s="94"/>
      <c r="L39" s="96"/>
      <c r="M39" s="96"/>
      <c r="N39" s="96"/>
      <c r="O39" s="96"/>
      <c r="P39" s="96"/>
      <c r="Q39" s="102"/>
      <c r="R39" s="102"/>
      <c r="S39" s="102"/>
      <c r="T39" s="96"/>
      <c r="U39" s="108">
        <f t="shared" si="0"/>
        <v>0</v>
      </c>
      <c r="V39" s="14"/>
      <c r="W39" s="14"/>
      <c r="BA39" s="14"/>
      <c r="BB39" s="14"/>
      <c r="BC39" s="14"/>
      <c r="BD39" s="14"/>
      <c r="BE39" s="14"/>
      <c r="BF39" s="14"/>
      <c r="BG39" s="14"/>
      <c r="BH39" s="14"/>
      <c r="BI39" s="14"/>
    </row>
    <row r="40" spans="2:61" s="17" customFormat="1" ht="12.75" customHeight="1">
      <c r="B40" s="50">
        <v>6</v>
      </c>
      <c r="C40" s="51">
        <f>'NOT ÇİZELGESİ'!B15</f>
        <v>0</v>
      </c>
      <c r="D40" s="88">
        <f>'NOT ÇİZELGESİ'!C15</f>
        <v>0</v>
      </c>
      <c r="E40" s="99"/>
      <c r="F40" s="99"/>
      <c r="G40" s="99"/>
      <c r="H40" s="98"/>
      <c r="I40" s="98"/>
      <c r="J40" s="98"/>
      <c r="K40" s="97"/>
      <c r="L40" s="99"/>
      <c r="M40" s="99"/>
      <c r="N40" s="99"/>
      <c r="O40" s="99"/>
      <c r="P40" s="99"/>
      <c r="Q40" s="103"/>
      <c r="R40" s="103"/>
      <c r="S40" s="103"/>
      <c r="T40" s="99"/>
      <c r="U40" s="68">
        <f t="shared" si="0"/>
        <v>0</v>
      </c>
      <c r="V40" s="14"/>
      <c r="W40" s="14"/>
      <c r="BA40" s="14"/>
      <c r="BB40" s="14"/>
      <c r="BC40" s="14"/>
      <c r="BD40" s="14"/>
      <c r="BE40" s="14"/>
      <c r="BF40" s="14"/>
      <c r="BG40" s="14"/>
      <c r="BH40" s="14"/>
      <c r="BI40" s="14"/>
    </row>
    <row r="41" spans="2:61" s="17" customFormat="1" ht="12.75" customHeight="1">
      <c r="B41" s="35">
        <v>7</v>
      </c>
      <c r="C41" s="20">
        <f>'NOT ÇİZELGESİ'!B16</f>
        <v>0</v>
      </c>
      <c r="D41" s="87">
        <f>'NOT ÇİZELGESİ'!C16</f>
        <v>0</v>
      </c>
      <c r="E41" s="96"/>
      <c r="F41" s="96"/>
      <c r="G41" s="96"/>
      <c r="H41" s="95"/>
      <c r="I41" s="95"/>
      <c r="J41" s="95"/>
      <c r="K41" s="94"/>
      <c r="L41" s="96"/>
      <c r="M41" s="96"/>
      <c r="N41" s="96"/>
      <c r="O41" s="96"/>
      <c r="P41" s="96"/>
      <c r="Q41" s="102"/>
      <c r="R41" s="102"/>
      <c r="S41" s="102"/>
      <c r="T41" s="96"/>
      <c r="U41" s="108">
        <f t="shared" si="0"/>
        <v>0</v>
      </c>
      <c r="V41" s="14"/>
      <c r="W41" s="14"/>
      <c r="BA41" s="14"/>
      <c r="BB41" s="14"/>
      <c r="BC41" s="14"/>
      <c r="BD41" s="14"/>
      <c r="BE41" s="14"/>
      <c r="BF41" s="14"/>
      <c r="BG41" s="14"/>
      <c r="BH41" s="14"/>
      <c r="BI41" s="14"/>
    </row>
    <row r="42" spans="2:61" s="17" customFormat="1" ht="12.75" customHeight="1">
      <c r="B42" s="50">
        <v>8</v>
      </c>
      <c r="C42" s="51">
        <f>'NOT ÇİZELGESİ'!B17</f>
        <v>0</v>
      </c>
      <c r="D42" s="88">
        <f>'NOT ÇİZELGESİ'!C17</f>
        <v>0</v>
      </c>
      <c r="E42" s="99"/>
      <c r="F42" s="99"/>
      <c r="G42" s="99"/>
      <c r="H42" s="98"/>
      <c r="I42" s="98"/>
      <c r="J42" s="98"/>
      <c r="K42" s="97"/>
      <c r="L42" s="99"/>
      <c r="M42" s="99"/>
      <c r="N42" s="99"/>
      <c r="O42" s="99"/>
      <c r="P42" s="99"/>
      <c r="Q42" s="103"/>
      <c r="R42" s="103"/>
      <c r="S42" s="103"/>
      <c r="T42" s="99"/>
      <c r="U42" s="68">
        <f t="shared" si="0"/>
        <v>0</v>
      </c>
      <c r="V42" s="14"/>
      <c r="W42" s="14"/>
      <c r="BA42" s="14"/>
      <c r="BB42" s="14"/>
      <c r="BC42" s="14"/>
      <c r="BD42" s="14"/>
      <c r="BE42" s="14"/>
      <c r="BF42" s="14"/>
      <c r="BG42" s="14"/>
      <c r="BH42" s="14"/>
      <c r="BI42" s="14"/>
    </row>
    <row r="43" spans="2:61" s="17" customFormat="1" ht="12.75" customHeight="1">
      <c r="B43" s="35">
        <v>9</v>
      </c>
      <c r="C43" s="20">
        <f>'NOT ÇİZELGESİ'!B18</f>
        <v>0</v>
      </c>
      <c r="D43" s="87">
        <f>'NOT ÇİZELGESİ'!C18</f>
        <v>0</v>
      </c>
      <c r="E43" s="96"/>
      <c r="F43" s="96"/>
      <c r="G43" s="96"/>
      <c r="H43" s="95"/>
      <c r="I43" s="95"/>
      <c r="J43" s="95"/>
      <c r="K43" s="94"/>
      <c r="L43" s="96"/>
      <c r="M43" s="96"/>
      <c r="N43" s="96"/>
      <c r="O43" s="96"/>
      <c r="P43" s="96"/>
      <c r="Q43" s="102"/>
      <c r="R43" s="102"/>
      <c r="S43" s="102"/>
      <c r="T43" s="96"/>
      <c r="U43" s="108">
        <f t="shared" si="0"/>
        <v>0</v>
      </c>
      <c r="V43" s="14"/>
      <c r="W43" s="14"/>
      <c r="BA43" s="14"/>
      <c r="BB43" s="14"/>
      <c r="BC43" s="14"/>
      <c r="BD43" s="14"/>
      <c r="BE43" s="14"/>
      <c r="BF43" s="14"/>
      <c r="BG43" s="14"/>
      <c r="BH43" s="14"/>
      <c r="BI43" s="14"/>
    </row>
    <row r="44" spans="2:61" s="17" customFormat="1" ht="12.75" customHeight="1">
      <c r="B44" s="50">
        <v>10</v>
      </c>
      <c r="C44" s="51">
        <f>'NOT ÇİZELGESİ'!B19</f>
        <v>0</v>
      </c>
      <c r="D44" s="88">
        <f>'NOT ÇİZELGESİ'!C19</f>
        <v>0</v>
      </c>
      <c r="E44" s="99"/>
      <c r="F44" s="99"/>
      <c r="G44" s="99"/>
      <c r="H44" s="98"/>
      <c r="I44" s="98"/>
      <c r="J44" s="98"/>
      <c r="K44" s="97"/>
      <c r="L44" s="99"/>
      <c r="M44" s="99"/>
      <c r="N44" s="99"/>
      <c r="O44" s="99"/>
      <c r="P44" s="99"/>
      <c r="Q44" s="103"/>
      <c r="R44" s="103"/>
      <c r="S44" s="103"/>
      <c r="T44" s="99"/>
      <c r="U44" s="68">
        <f t="shared" si="0"/>
        <v>0</v>
      </c>
      <c r="V44" s="14"/>
      <c r="W44" s="14"/>
      <c r="BA44" s="14"/>
      <c r="BB44" s="14"/>
      <c r="BC44" s="14"/>
      <c r="BD44" s="14"/>
      <c r="BE44" s="14"/>
      <c r="BF44" s="14"/>
      <c r="BG44" s="14"/>
      <c r="BH44" s="14"/>
      <c r="BI44" s="14"/>
    </row>
    <row r="45" spans="2:61" s="17" customFormat="1" ht="12.75" customHeight="1">
      <c r="B45" s="35">
        <v>11</v>
      </c>
      <c r="C45" s="20">
        <f>'NOT ÇİZELGESİ'!B20</f>
        <v>0</v>
      </c>
      <c r="D45" s="87">
        <f>'NOT ÇİZELGESİ'!C20</f>
        <v>0</v>
      </c>
      <c r="E45" s="96"/>
      <c r="F45" s="96"/>
      <c r="G45" s="96"/>
      <c r="H45" s="95"/>
      <c r="I45" s="95"/>
      <c r="J45" s="95"/>
      <c r="K45" s="94"/>
      <c r="L45" s="96"/>
      <c r="M45" s="96"/>
      <c r="N45" s="96"/>
      <c r="O45" s="96"/>
      <c r="P45" s="96"/>
      <c r="Q45" s="102"/>
      <c r="R45" s="102"/>
      <c r="S45" s="102"/>
      <c r="T45" s="96"/>
      <c r="U45" s="108">
        <f t="shared" si="0"/>
        <v>0</v>
      </c>
      <c r="V45" s="14"/>
      <c r="W45" s="14"/>
      <c r="BA45" s="14"/>
      <c r="BB45" s="14"/>
      <c r="BC45" s="14"/>
      <c r="BD45" s="14"/>
      <c r="BE45" s="14"/>
      <c r="BF45" s="14"/>
      <c r="BG45" s="14"/>
      <c r="BH45" s="14"/>
      <c r="BI45" s="14"/>
    </row>
    <row r="46" spans="2:61" s="17" customFormat="1" ht="12.75" customHeight="1">
      <c r="B46" s="50">
        <v>12</v>
      </c>
      <c r="C46" s="51">
        <f>'NOT ÇİZELGESİ'!B21</f>
        <v>0</v>
      </c>
      <c r="D46" s="88">
        <f>'NOT ÇİZELGESİ'!C21</f>
        <v>0</v>
      </c>
      <c r="E46" s="99"/>
      <c r="F46" s="99"/>
      <c r="G46" s="99"/>
      <c r="H46" s="98"/>
      <c r="I46" s="98"/>
      <c r="J46" s="98"/>
      <c r="K46" s="97"/>
      <c r="L46" s="99"/>
      <c r="M46" s="99"/>
      <c r="N46" s="99"/>
      <c r="O46" s="99"/>
      <c r="P46" s="99"/>
      <c r="Q46" s="103"/>
      <c r="R46" s="103"/>
      <c r="S46" s="103"/>
      <c r="T46" s="99"/>
      <c r="U46" s="68">
        <f t="shared" si="0"/>
        <v>0</v>
      </c>
      <c r="V46" s="14"/>
      <c r="W46" s="14"/>
      <c r="BA46" s="14"/>
      <c r="BB46" s="14"/>
      <c r="BC46" s="14"/>
      <c r="BD46" s="14"/>
      <c r="BE46" s="14"/>
      <c r="BF46" s="14"/>
      <c r="BG46" s="14"/>
      <c r="BH46" s="14"/>
      <c r="BI46" s="14"/>
    </row>
    <row r="47" spans="2:61" s="17" customFormat="1" ht="12.75" customHeight="1">
      <c r="B47" s="35">
        <v>13</v>
      </c>
      <c r="C47" s="20">
        <f>'NOT ÇİZELGESİ'!B22</f>
        <v>0</v>
      </c>
      <c r="D47" s="87">
        <f>'NOT ÇİZELGESİ'!C22</f>
        <v>0</v>
      </c>
      <c r="E47" s="96"/>
      <c r="F47" s="96"/>
      <c r="G47" s="96"/>
      <c r="H47" s="95"/>
      <c r="I47" s="95"/>
      <c r="J47" s="95"/>
      <c r="K47" s="94"/>
      <c r="L47" s="96"/>
      <c r="M47" s="96"/>
      <c r="N47" s="96"/>
      <c r="O47" s="96"/>
      <c r="P47" s="96"/>
      <c r="Q47" s="102"/>
      <c r="R47" s="102"/>
      <c r="S47" s="102"/>
      <c r="T47" s="96"/>
      <c r="U47" s="108">
        <f t="shared" si="0"/>
        <v>0</v>
      </c>
      <c r="V47" s="14"/>
      <c r="W47" s="14"/>
      <c r="BA47" s="14"/>
      <c r="BB47" s="14"/>
      <c r="BC47" s="14"/>
      <c r="BD47" s="14"/>
      <c r="BE47" s="14"/>
      <c r="BF47" s="14"/>
      <c r="BG47" s="14"/>
      <c r="BH47" s="14"/>
      <c r="BI47" s="14"/>
    </row>
    <row r="48" spans="2:61" s="17" customFormat="1" ht="12.75" customHeight="1">
      <c r="B48" s="50">
        <v>14</v>
      </c>
      <c r="C48" s="51">
        <f>'NOT ÇİZELGESİ'!B23</f>
        <v>0</v>
      </c>
      <c r="D48" s="88">
        <f>'NOT ÇİZELGESİ'!C23</f>
        <v>0</v>
      </c>
      <c r="E48" s="99"/>
      <c r="F48" s="99"/>
      <c r="G48" s="99"/>
      <c r="H48" s="98"/>
      <c r="I48" s="98"/>
      <c r="J48" s="98"/>
      <c r="K48" s="97"/>
      <c r="L48" s="99"/>
      <c r="M48" s="99"/>
      <c r="N48" s="99"/>
      <c r="O48" s="99"/>
      <c r="P48" s="99"/>
      <c r="Q48" s="103"/>
      <c r="R48" s="103"/>
      <c r="S48" s="103"/>
      <c r="T48" s="99"/>
      <c r="U48" s="68">
        <f t="shared" si="0"/>
        <v>0</v>
      </c>
      <c r="V48" s="14"/>
      <c r="W48" s="14"/>
      <c r="BA48" s="14"/>
      <c r="BB48" s="14"/>
      <c r="BC48" s="14"/>
      <c r="BD48" s="14"/>
      <c r="BE48" s="14"/>
      <c r="BF48" s="14"/>
      <c r="BG48" s="14"/>
      <c r="BH48" s="14"/>
      <c r="BI48" s="14"/>
    </row>
    <row r="49" spans="2:61" s="17" customFormat="1" ht="12.75" customHeight="1">
      <c r="B49" s="35">
        <v>15</v>
      </c>
      <c r="C49" s="20">
        <f>'NOT ÇİZELGESİ'!B24</f>
        <v>0</v>
      </c>
      <c r="D49" s="87">
        <f>'NOT ÇİZELGESİ'!C24</f>
        <v>0</v>
      </c>
      <c r="E49" s="96"/>
      <c r="F49" s="96"/>
      <c r="G49" s="96"/>
      <c r="H49" s="95"/>
      <c r="I49" s="95"/>
      <c r="J49" s="95"/>
      <c r="K49" s="94"/>
      <c r="L49" s="96"/>
      <c r="M49" s="96"/>
      <c r="N49" s="96"/>
      <c r="O49" s="96"/>
      <c r="P49" s="96"/>
      <c r="Q49" s="102"/>
      <c r="R49" s="102"/>
      <c r="S49" s="102"/>
      <c r="T49" s="96"/>
      <c r="U49" s="108">
        <f t="shared" si="0"/>
        <v>0</v>
      </c>
      <c r="V49" s="14"/>
      <c r="W49" s="14"/>
      <c r="BA49" s="14"/>
      <c r="BB49" s="14"/>
      <c r="BC49" s="14"/>
      <c r="BD49" s="14"/>
      <c r="BE49" s="14"/>
      <c r="BF49" s="14"/>
      <c r="BG49" s="14"/>
      <c r="BH49" s="14"/>
      <c r="BI49" s="14"/>
    </row>
    <row r="50" spans="2:52" s="14" customFormat="1" ht="12.75" customHeight="1">
      <c r="B50" s="50">
        <v>16</v>
      </c>
      <c r="C50" s="51">
        <f>'NOT ÇİZELGESİ'!B25</f>
        <v>0</v>
      </c>
      <c r="D50" s="88">
        <f>'NOT ÇİZELGESİ'!C25</f>
        <v>0</v>
      </c>
      <c r="E50" s="99"/>
      <c r="F50" s="99"/>
      <c r="G50" s="99"/>
      <c r="H50" s="98"/>
      <c r="I50" s="98"/>
      <c r="J50" s="98"/>
      <c r="K50" s="97"/>
      <c r="L50" s="99"/>
      <c r="M50" s="99"/>
      <c r="N50" s="99"/>
      <c r="O50" s="99"/>
      <c r="P50" s="99"/>
      <c r="Q50" s="103"/>
      <c r="R50" s="103"/>
      <c r="S50" s="103"/>
      <c r="T50" s="99"/>
      <c r="U50" s="68">
        <f t="shared" si="0"/>
        <v>0</v>
      </c>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row>
    <row r="51" spans="2:52" s="14" customFormat="1" ht="12.75" customHeight="1">
      <c r="B51" s="35">
        <v>17</v>
      </c>
      <c r="C51" s="20">
        <f>'NOT ÇİZELGESİ'!B26</f>
        <v>0</v>
      </c>
      <c r="D51" s="87">
        <f>'NOT ÇİZELGESİ'!C26</f>
        <v>0</v>
      </c>
      <c r="E51" s="96"/>
      <c r="F51" s="96"/>
      <c r="G51" s="96"/>
      <c r="H51" s="95"/>
      <c r="I51" s="95"/>
      <c r="J51" s="95"/>
      <c r="K51" s="94"/>
      <c r="L51" s="96"/>
      <c r="M51" s="96"/>
      <c r="N51" s="96"/>
      <c r="O51" s="96"/>
      <c r="P51" s="96"/>
      <c r="Q51" s="102"/>
      <c r="R51" s="102"/>
      <c r="S51" s="102"/>
      <c r="T51" s="96"/>
      <c r="U51" s="108">
        <f t="shared" si="0"/>
        <v>0</v>
      </c>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row>
    <row r="52" spans="2:52" s="14" customFormat="1" ht="12.75" customHeight="1">
      <c r="B52" s="50">
        <v>18</v>
      </c>
      <c r="C52" s="51">
        <f>'NOT ÇİZELGESİ'!B27</f>
        <v>0</v>
      </c>
      <c r="D52" s="88">
        <f>'NOT ÇİZELGESİ'!C27</f>
        <v>0</v>
      </c>
      <c r="E52" s="99"/>
      <c r="F52" s="99"/>
      <c r="G52" s="99"/>
      <c r="H52" s="98"/>
      <c r="I52" s="98"/>
      <c r="J52" s="98"/>
      <c r="K52" s="97"/>
      <c r="L52" s="99"/>
      <c r="M52" s="99"/>
      <c r="N52" s="99"/>
      <c r="O52" s="99"/>
      <c r="P52" s="99"/>
      <c r="Q52" s="103"/>
      <c r="R52" s="103"/>
      <c r="S52" s="103"/>
      <c r="T52" s="99"/>
      <c r="U52" s="68">
        <f t="shared" si="0"/>
        <v>0</v>
      </c>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row>
    <row r="53" spans="2:52" s="14" customFormat="1" ht="12.75" customHeight="1">
      <c r="B53" s="35">
        <v>19</v>
      </c>
      <c r="C53" s="20">
        <f>'NOT ÇİZELGESİ'!B28</f>
        <v>0</v>
      </c>
      <c r="D53" s="87">
        <f>'NOT ÇİZELGESİ'!C28</f>
        <v>0</v>
      </c>
      <c r="E53" s="96"/>
      <c r="F53" s="96"/>
      <c r="G53" s="96"/>
      <c r="H53" s="95"/>
      <c r="I53" s="95"/>
      <c r="J53" s="95"/>
      <c r="K53" s="94"/>
      <c r="L53" s="96"/>
      <c r="M53" s="96"/>
      <c r="N53" s="96"/>
      <c r="O53" s="96"/>
      <c r="P53" s="96"/>
      <c r="Q53" s="102"/>
      <c r="R53" s="102"/>
      <c r="S53" s="102"/>
      <c r="T53" s="96"/>
      <c r="U53" s="108">
        <f t="shared" si="0"/>
        <v>0</v>
      </c>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row>
    <row r="54" spans="2:52" s="14" customFormat="1" ht="12.75" customHeight="1">
      <c r="B54" s="50">
        <v>20</v>
      </c>
      <c r="C54" s="51">
        <f>'NOT ÇİZELGESİ'!B29</f>
        <v>0</v>
      </c>
      <c r="D54" s="88">
        <f>'NOT ÇİZELGESİ'!C29</f>
        <v>0</v>
      </c>
      <c r="E54" s="99"/>
      <c r="F54" s="99"/>
      <c r="G54" s="99"/>
      <c r="H54" s="98"/>
      <c r="I54" s="98"/>
      <c r="J54" s="98"/>
      <c r="K54" s="97"/>
      <c r="L54" s="99"/>
      <c r="M54" s="99"/>
      <c r="N54" s="99"/>
      <c r="O54" s="99"/>
      <c r="P54" s="99"/>
      <c r="Q54" s="103"/>
      <c r="R54" s="103"/>
      <c r="S54" s="103"/>
      <c r="T54" s="99"/>
      <c r="U54" s="68">
        <f t="shared" si="0"/>
        <v>0</v>
      </c>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row>
    <row r="55" spans="2:52" s="14" customFormat="1" ht="12.75" customHeight="1">
      <c r="B55" s="35">
        <v>21</v>
      </c>
      <c r="C55" s="20">
        <f>'NOT ÇİZELGESİ'!B30</f>
        <v>0</v>
      </c>
      <c r="D55" s="87">
        <f>'NOT ÇİZELGESİ'!C30</f>
        <v>0</v>
      </c>
      <c r="E55" s="96"/>
      <c r="F55" s="96"/>
      <c r="G55" s="96"/>
      <c r="H55" s="95"/>
      <c r="I55" s="95"/>
      <c r="J55" s="95"/>
      <c r="K55" s="94"/>
      <c r="L55" s="96"/>
      <c r="M55" s="96"/>
      <c r="N55" s="96"/>
      <c r="O55" s="96"/>
      <c r="P55" s="96"/>
      <c r="Q55" s="102"/>
      <c r="R55" s="102"/>
      <c r="S55" s="102"/>
      <c r="T55" s="96"/>
      <c r="U55" s="108">
        <f t="shared" si="0"/>
        <v>0</v>
      </c>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row>
    <row r="56" spans="2:52" s="14" customFormat="1" ht="12.75" customHeight="1">
      <c r="B56" s="50">
        <v>22</v>
      </c>
      <c r="C56" s="51">
        <f>'NOT ÇİZELGESİ'!B31</f>
        <v>0</v>
      </c>
      <c r="D56" s="88">
        <f>'NOT ÇİZELGESİ'!C31</f>
        <v>0</v>
      </c>
      <c r="E56" s="99"/>
      <c r="F56" s="99"/>
      <c r="G56" s="99"/>
      <c r="H56" s="98"/>
      <c r="I56" s="98"/>
      <c r="J56" s="98"/>
      <c r="K56" s="97"/>
      <c r="L56" s="99"/>
      <c r="M56" s="99"/>
      <c r="N56" s="99"/>
      <c r="O56" s="99"/>
      <c r="P56" s="99"/>
      <c r="Q56" s="103"/>
      <c r="R56" s="103"/>
      <c r="S56" s="103"/>
      <c r="T56" s="99"/>
      <c r="U56" s="68">
        <f t="shared" si="0"/>
        <v>0</v>
      </c>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row>
    <row r="57" spans="2:52" s="14" customFormat="1" ht="12.75" customHeight="1">
      <c r="B57" s="35">
        <v>23</v>
      </c>
      <c r="C57" s="20">
        <f>'NOT ÇİZELGESİ'!B32</f>
        <v>0</v>
      </c>
      <c r="D57" s="87">
        <f>'NOT ÇİZELGESİ'!C32</f>
        <v>0</v>
      </c>
      <c r="E57" s="96"/>
      <c r="F57" s="96"/>
      <c r="G57" s="96"/>
      <c r="H57" s="95"/>
      <c r="I57" s="95"/>
      <c r="J57" s="95"/>
      <c r="K57" s="94"/>
      <c r="L57" s="96"/>
      <c r="M57" s="96"/>
      <c r="N57" s="96"/>
      <c r="O57" s="96"/>
      <c r="P57" s="96"/>
      <c r="Q57" s="102"/>
      <c r="R57" s="102"/>
      <c r="S57" s="102"/>
      <c r="T57" s="96"/>
      <c r="U57" s="108">
        <f t="shared" si="0"/>
        <v>0</v>
      </c>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row>
    <row r="58" spans="2:52" s="14" customFormat="1" ht="12.75" customHeight="1">
      <c r="B58" s="50">
        <v>24</v>
      </c>
      <c r="C58" s="51">
        <f>'NOT ÇİZELGESİ'!B33</f>
        <v>0</v>
      </c>
      <c r="D58" s="88">
        <f>'NOT ÇİZELGESİ'!C33</f>
        <v>0</v>
      </c>
      <c r="E58" s="99"/>
      <c r="F58" s="99"/>
      <c r="G58" s="99"/>
      <c r="H58" s="98"/>
      <c r="I58" s="98"/>
      <c r="J58" s="98"/>
      <c r="K58" s="97"/>
      <c r="L58" s="99"/>
      <c r="M58" s="99"/>
      <c r="N58" s="99"/>
      <c r="O58" s="99"/>
      <c r="P58" s="99"/>
      <c r="Q58" s="103"/>
      <c r="R58" s="103"/>
      <c r="S58" s="103"/>
      <c r="T58" s="99"/>
      <c r="U58" s="68">
        <f t="shared" si="0"/>
        <v>0</v>
      </c>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row>
    <row r="59" spans="2:52" s="14" customFormat="1" ht="12.75" customHeight="1">
      <c r="B59" s="35">
        <v>25</v>
      </c>
      <c r="C59" s="20">
        <f>'NOT ÇİZELGESİ'!B34</f>
        <v>0</v>
      </c>
      <c r="D59" s="87">
        <f>'NOT ÇİZELGESİ'!C34</f>
        <v>0</v>
      </c>
      <c r="E59" s="96"/>
      <c r="F59" s="96"/>
      <c r="G59" s="96"/>
      <c r="H59" s="95"/>
      <c r="I59" s="95"/>
      <c r="J59" s="95"/>
      <c r="K59" s="94"/>
      <c r="L59" s="96"/>
      <c r="M59" s="96"/>
      <c r="N59" s="96"/>
      <c r="O59" s="96"/>
      <c r="P59" s="96"/>
      <c r="Q59" s="102"/>
      <c r="R59" s="102"/>
      <c r="S59" s="102"/>
      <c r="T59" s="96"/>
      <c r="U59" s="108">
        <f t="shared" si="0"/>
        <v>0</v>
      </c>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row>
    <row r="60" spans="2:52" s="14" customFormat="1" ht="12.75" customHeight="1">
      <c r="B60" s="50">
        <v>26</v>
      </c>
      <c r="C60" s="51">
        <f>'NOT ÇİZELGESİ'!B35</f>
        <v>0</v>
      </c>
      <c r="D60" s="88">
        <f>'NOT ÇİZELGESİ'!C35</f>
        <v>0</v>
      </c>
      <c r="E60" s="99"/>
      <c r="F60" s="99"/>
      <c r="G60" s="99"/>
      <c r="H60" s="98"/>
      <c r="I60" s="98"/>
      <c r="J60" s="98"/>
      <c r="K60" s="97"/>
      <c r="L60" s="99"/>
      <c r="M60" s="99"/>
      <c r="N60" s="99"/>
      <c r="O60" s="99"/>
      <c r="P60" s="99"/>
      <c r="Q60" s="103"/>
      <c r="R60" s="103"/>
      <c r="S60" s="103"/>
      <c r="T60" s="99"/>
      <c r="U60" s="68">
        <f t="shared" si="0"/>
        <v>0</v>
      </c>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row>
    <row r="61" spans="2:52" s="14" customFormat="1" ht="12.75" customHeight="1">
      <c r="B61" s="35">
        <v>27</v>
      </c>
      <c r="C61" s="20">
        <f>'NOT ÇİZELGESİ'!B36</f>
        <v>0</v>
      </c>
      <c r="D61" s="87">
        <f>'NOT ÇİZELGESİ'!C36</f>
        <v>0</v>
      </c>
      <c r="E61" s="96"/>
      <c r="F61" s="96"/>
      <c r="G61" s="96"/>
      <c r="H61" s="95"/>
      <c r="I61" s="95"/>
      <c r="J61" s="95"/>
      <c r="K61" s="94"/>
      <c r="L61" s="96"/>
      <c r="M61" s="96"/>
      <c r="N61" s="96"/>
      <c r="O61" s="96"/>
      <c r="P61" s="96"/>
      <c r="Q61" s="102"/>
      <c r="R61" s="102"/>
      <c r="S61" s="102"/>
      <c r="T61" s="96"/>
      <c r="U61" s="108">
        <f t="shared" si="0"/>
        <v>0</v>
      </c>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row>
    <row r="62" spans="2:52" s="14" customFormat="1" ht="12.75" customHeight="1">
      <c r="B62" s="50">
        <v>28</v>
      </c>
      <c r="C62" s="51">
        <f>'NOT ÇİZELGESİ'!B37</f>
        <v>0</v>
      </c>
      <c r="D62" s="88">
        <f>'NOT ÇİZELGESİ'!C37</f>
        <v>0</v>
      </c>
      <c r="E62" s="99"/>
      <c r="F62" s="99"/>
      <c r="G62" s="99"/>
      <c r="H62" s="98"/>
      <c r="I62" s="98"/>
      <c r="J62" s="98"/>
      <c r="K62" s="97"/>
      <c r="L62" s="99"/>
      <c r="M62" s="99"/>
      <c r="N62" s="99"/>
      <c r="O62" s="99"/>
      <c r="P62" s="99"/>
      <c r="Q62" s="103"/>
      <c r="R62" s="103"/>
      <c r="S62" s="103"/>
      <c r="T62" s="99"/>
      <c r="U62" s="68">
        <f t="shared" si="0"/>
        <v>0</v>
      </c>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row>
    <row r="63" spans="2:52" s="14" customFormat="1" ht="12.75" customHeight="1">
      <c r="B63" s="35">
        <v>29</v>
      </c>
      <c r="C63" s="20">
        <f>'NOT ÇİZELGESİ'!B38</f>
        <v>0</v>
      </c>
      <c r="D63" s="87">
        <f>'NOT ÇİZELGESİ'!C38</f>
        <v>0</v>
      </c>
      <c r="E63" s="96"/>
      <c r="F63" s="96"/>
      <c r="G63" s="96"/>
      <c r="H63" s="95"/>
      <c r="I63" s="95"/>
      <c r="J63" s="95"/>
      <c r="K63" s="94"/>
      <c r="L63" s="96"/>
      <c r="M63" s="96"/>
      <c r="N63" s="96"/>
      <c r="O63" s="96"/>
      <c r="P63" s="96"/>
      <c r="Q63" s="102"/>
      <c r="R63" s="102"/>
      <c r="S63" s="102"/>
      <c r="T63" s="96"/>
      <c r="U63" s="108">
        <f t="shared" si="0"/>
        <v>0</v>
      </c>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row>
    <row r="64" spans="2:52" s="14" customFormat="1" ht="12.75" customHeight="1">
      <c r="B64" s="50">
        <v>30</v>
      </c>
      <c r="C64" s="51">
        <f>'NOT ÇİZELGESİ'!B39</f>
        <v>0</v>
      </c>
      <c r="D64" s="88">
        <f>'NOT ÇİZELGESİ'!C39</f>
        <v>0</v>
      </c>
      <c r="E64" s="99"/>
      <c r="F64" s="99"/>
      <c r="G64" s="99"/>
      <c r="H64" s="98"/>
      <c r="I64" s="98"/>
      <c r="J64" s="98"/>
      <c r="K64" s="97"/>
      <c r="L64" s="99"/>
      <c r="M64" s="99"/>
      <c r="N64" s="99"/>
      <c r="O64" s="99"/>
      <c r="P64" s="99"/>
      <c r="Q64" s="103"/>
      <c r="R64" s="103"/>
      <c r="S64" s="103"/>
      <c r="T64" s="99"/>
      <c r="U64" s="68">
        <f t="shared" si="0"/>
        <v>0</v>
      </c>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row>
    <row r="65" spans="2:52" s="14" customFormat="1" ht="12.75">
      <c r="B65" s="1"/>
      <c r="C65" s="1"/>
      <c r="D65" s="23"/>
      <c r="E65" s="5"/>
      <c r="F65" s="5"/>
      <c r="G65" s="5"/>
      <c r="H65" s="5"/>
      <c r="I65" s="5"/>
      <c r="J65" s="5"/>
      <c r="K65" s="5"/>
      <c r="L65" s="5"/>
      <c r="M65" s="5"/>
      <c r="N65" s="5"/>
      <c r="O65" s="5"/>
      <c r="P65" s="5"/>
      <c r="Q65" s="5"/>
      <c r="R65" s="5"/>
      <c r="S65" s="5"/>
      <c r="T65" s="228"/>
      <c r="U65" s="228"/>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row>
    <row r="66" spans="2:52" s="14" customFormat="1" ht="12.75">
      <c r="B66" s="1"/>
      <c r="C66" s="1"/>
      <c r="D66" s="12"/>
      <c r="E66" s="5"/>
      <c r="F66" s="5"/>
      <c r="G66" s="5"/>
      <c r="H66" s="5"/>
      <c r="I66" s="5"/>
      <c r="J66" s="5"/>
      <c r="K66" s="5"/>
      <c r="L66" s="5"/>
      <c r="M66" s="5"/>
      <c r="N66" s="5"/>
      <c r="O66" s="5"/>
      <c r="P66" s="5"/>
      <c r="Q66" s="5"/>
      <c r="R66" s="5"/>
      <c r="S66" s="5"/>
      <c r="T66" s="228"/>
      <c r="U66" s="124"/>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row>
    <row r="67" spans="2:52" s="14" customFormat="1" ht="12.75">
      <c r="B67" s="1"/>
      <c r="C67" s="1"/>
      <c r="D67" s="12"/>
      <c r="E67" s="1"/>
      <c r="F67" s="1"/>
      <c r="G67" s="1"/>
      <c r="H67" s="1"/>
      <c r="I67" s="1"/>
      <c r="J67" s="1"/>
      <c r="K67" s="1"/>
      <c r="L67" s="1"/>
      <c r="M67" s="1"/>
      <c r="N67" s="1"/>
      <c r="O67" s="1"/>
      <c r="P67" s="1"/>
      <c r="Q67" s="1"/>
      <c r="R67" s="1"/>
      <c r="S67" s="1"/>
      <c r="T67" s="1"/>
      <c r="U67" s="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row>
    <row r="68" spans="2:52" s="14" customFormat="1" ht="12.75">
      <c r="B68" s="1"/>
      <c r="C68" s="1"/>
      <c r="D68" s="12"/>
      <c r="E68" s="1"/>
      <c r="F68" s="1"/>
      <c r="G68" s="1"/>
      <c r="H68" s="1"/>
      <c r="I68" s="1"/>
      <c r="J68" s="1"/>
      <c r="K68" s="1"/>
      <c r="L68" s="1"/>
      <c r="M68" s="1"/>
      <c r="N68" s="1"/>
      <c r="O68" s="1"/>
      <c r="P68" s="1"/>
      <c r="Q68" s="1"/>
      <c r="R68" s="1"/>
      <c r="S68" s="1"/>
      <c r="T68" s="1"/>
      <c r="U68" s="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row>
    <row r="69" spans="2:52" s="14" customFormat="1" ht="12.75">
      <c r="B69" s="1"/>
      <c r="C69" s="1"/>
      <c r="D69" s="12"/>
      <c r="E69" s="1"/>
      <c r="F69" s="1"/>
      <c r="G69" s="1"/>
      <c r="H69" s="1"/>
      <c r="I69" s="1"/>
      <c r="J69" s="1"/>
      <c r="K69" s="1"/>
      <c r="L69" s="1"/>
      <c r="M69" s="1"/>
      <c r="N69" s="1"/>
      <c r="O69" s="1"/>
      <c r="P69" s="1"/>
      <c r="Q69" s="1"/>
      <c r="R69" s="1"/>
      <c r="S69" s="1"/>
      <c r="T69" s="1"/>
      <c r="U69" s="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row>
    <row r="70" spans="2:52" s="14" customFormat="1" ht="12.75">
      <c r="B70" s="1"/>
      <c r="C70" s="1"/>
      <c r="D70" s="1"/>
      <c r="E70" s="1"/>
      <c r="F70" s="1"/>
      <c r="G70" s="1"/>
      <c r="H70" s="1"/>
      <c r="I70" s="1"/>
      <c r="J70" s="1"/>
      <c r="K70" s="1"/>
      <c r="L70" s="1"/>
      <c r="M70" s="1"/>
      <c r="N70" s="1"/>
      <c r="O70" s="1"/>
      <c r="P70" s="1"/>
      <c r="Q70" s="1"/>
      <c r="R70" s="1"/>
      <c r="S70" s="1"/>
      <c r="T70" s="1"/>
      <c r="U70" s="6"/>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row>
    <row r="71" spans="2:52" s="14" customFormat="1" ht="12.75">
      <c r="B71" s="1"/>
      <c r="C71" s="1"/>
      <c r="D71" s="1"/>
      <c r="E71" s="1"/>
      <c r="F71" s="1"/>
      <c r="G71" s="1"/>
      <c r="H71" s="1"/>
      <c r="I71" s="1"/>
      <c r="J71" s="1"/>
      <c r="K71" s="1"/>
      <c r="L71" s="1"/>
      <c r="M71" s="1"/>
      <c r="N71" s="1"/>
      <c r="O71" s="1"/>
      <c r="P71" s="1"/>
      <c r="Q71" s="1"/>
      <c r="R71" s="1"/>
      <c r="S71" s="1"/>
      <c r="T71" s="1"/>
      <c r="U71" s="1" t="s">
        <v>6</v>
      </c>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row>
  </sheetData>
  <sheetProtection password="8AC5" sheet="1"/>
  <protectedRanges>
    <protectedRange sqref="E35:T64" name="Aralık2"/>
    <protectedRange sqref="Q3" name="Aralık1"/>
  </protectedRanges>
  <mergeCells count="55">
    <mergeCell ref="Y28:BA29"/>
    <mergeCell ref="Y32:BA33"/>
    <mergeCell ref="AN34:AP34"/>
    <mergeCell ref="AC35:AF35"/>
    <mergeCell ref="Y10:BA11"/>
    <mergeCell ref="Y24:BA25"/>
    <mergeCell ref="Y18:BA19"/>
    <mergeCell ref="Y16:BA17"/>
    <mergeCell ref="AG35:AJ35"/>
    <mergeCell ref="AN35:AP35"/>
    <mergeCell ref="T66:U66"/>
    <mergeCell ref="E6:J6"/>
    <mergeCell ref="Q7:Q33"/>
    <mergeCell ref="B13:D24"/>
    <mergeCell ref="N7:N33"/>
    <mergeCell ref="B6:C6"/>
    <mergeCell ref="O7:O33"/>
    <mergeCell ref="B11:C12"/>
    <mergeCell ref="F7:F33"/>
    <mergeCell ref="P7:P33"/>
    <mergeCell ref="B5:D5"/>
    <mergeCell ref="E5:T5"/>
    <mergeCell ref="K6:T6"/>
    <mergeCell ref="B4:U4"/>
    <mergeCell ref="T65:U65"/>
    <mergeCell ref="U6:U34"/>
    <mergeCell ref="R7:R33"/>
    <mergeCell ref="Y12:BA13"/>
    <mergeCell ref="Y14:BA15"/>
    <mergeCell ref="Y8:BA9"/>
    <mergeCell ref="D2:J2"/>
    <mergeCell ref="K2:P2"/>
    <mergeCell ref="Q2:U2"/>
    <mergeCell ref="B28:D32"/>
    <mergeCell ref="E7:E33"/>
    <mergeCell ref="G7:G33"/>
    <mergeCell ref="J7:J33"/>
    <mergeCell ref="K7:K33"/>
    <mergeCell ref="T7:T33"/>
    <mergeCell ref="M7:M33"/>
    <mergeCell ref="Y6:BA7"/>
    <mergeCell ref="Y30:BA31"/>
    <mergeCell ref="Y26:BA27"/>
    <mergeCell ref="Y20:BA21"/>
    <mergeCell ref="Y22:BA23"/>
    <mergeCell ref="B3:J3"/>
    <mergeCell ref="K3:P3"/>
    <mergeCell ref="Q3:U3"/>
    <mergeCell ref="B7:C10"/>
    <mergeCell ref="D7:D10"/>
    <mergeCell ref="B25:D27"/>
    <mergeCell ref="L7:L33"/>
    <mergeCell ref="I7:I33"/>
    <mergeCell ref="H7:H33"/>
    <mergeCell ref="S7:S33"/>
  </mergeCells>
  <dataValidations count="1">
    <dataValidation type="whole" allowBlank="1" showInputMessage="1" showErrorMessage="1" sqref="E35:T64">
      <formula1>0</formula1>
      <formula2>3</formula2>
    </dataValidation>
  </dataValidations>
  <printOptions verticalCentered="1"/>
  <pageMargins left="0.31496062992125984" right="0.1968503937007874" top="0.1968503937007874" bottom="0.1968503937007874"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44"/>
  </sheetPr>
  <dimension ref="B1:AK65"/>
  <sheetViews>
    <sheetView zoomScalePageLayoutView="0" workbookViewId="0" topLeftCell="A19">
      <selection activeCell="E38" sqref="E38:F38"/>
    </sheetView>
  </sheetViews>
  <sheetFormatPr defaultColWidth="9.00390625" defaultRowHeight="12.75"/>
  <cols>
    <col min="1" max="1" width="0.12890625" style="1" customWidth="1"/>
    <col min="2" max="2" width="4.125" style="1" customWidth="1"/>
    <col min="3" max="3" width="5.375" style="1" customWidth="1"/>
    <col min="4" max="4" width="25.375" style="1" customWidth="1"/>
    <col min="5" max="5" width="6.875" style="1" customWidth="1"/>
    <col min="6" max="6" width="8.00390625" style="1" customWidth="1"/>
    <col min="7" max="7" width="7.625" style="1" customWidth="1"/>
    <col min="8" max="8" width="7.375" style="1" customWidth="1"/>
    <col min="9" max="9" width="7.125" style="1" customWidth="1"/>
    <col min="10" max="11" width="7.25390625" style="1" customWidth="1"/>
    <col min="12" max="12" width="7.125" style="1" customWidth="1"/>
    <col min="13" max="13" width="7.00390625" style="1" customWidth="1"/>
    <col min="14" max="15" width="6.125" style="1" customWidth="1"/>
    <col min="16" max="16" width="6.875" style="1" customWidth="1"/>
    <col min="17" max="17" width="10.75390625" style="1" customWidth="1"/>
    <col min="18" max="21" width="4.75390625" style="1" customWidth="1"/>
    <col min="22" max="49" width="1.875" style="1" customWidth="1"/>
    <col min="50" max="16384" width="9.125" style="1" customWidth="1"/>
  </cols>
  <sheetData>
    <row r="1" spans="9:11" ht="3" customHeight="1" hidden="1">
      <c r="I1" s="352" t="s">
        <v>24</v>
      </c>
      <c r="J1" s="353"/>
      <c r="K1" s="353"/>
    </row>
    <row r="2" spans="2:13" ht="12" customHeight="1">
      <c r="B2" s="2" t="s">
        <v>0</v>
      </c>
      <c r="C2" s="9"/>
      <c r="D2" s="157" t="str">
        <f>'NOT ÇİZELGESİ'!A4</f>
        <v>…………….. ORTAOKULU</v>
      </c>
      <c r="E2" s="310"/>
      <c r="F2" s="310"/>
      <c r="G2" s="158"/>
      <c r="H2" s="159"/>
      <c r="I2" s="354"/>
      <c r="J2" s="354"/>
      <c r="K2" s="354"/>
      <c r="L2" s="160" t="str">
        <f>'NOT ÇİZELGESİ'!C5</f>
        <v>2017 / 2018</v>
      </c>
      <c r="M2" s="162"/>
    </row>
    <row r="3" spans="2:13" ht="14.25" customHeight="1">
      <c r="B3" s="163" t="s">
        <v>1</v>
      </c>
      <c r="C3" s="311"/>
      <c r="D3" s="311"/>
      <c r="E3" s="311"/>
      <c r="F3" s="311"/>
      <c r="G3" s="158"/>
      <c r="H3" s="159"/>
      <c r="I3" s="355" t="s">
        <v>25</v>
      </c>
      <c r="J3" s="356"/>
      <c r="K3" s="357"/>
      <c r="L3" s="345"/>
      <c r="M3" s="162"/>
    </row>
    <row r="4" spans="2:13" ht="16.5" customHeight="1">
      <c r="B4" s="172" t="s">
        <v>10</v>
      </c>
      <c r="C4" s="173"/>
      <c r="D4" s="173"/>
      <c r="E4" s="173"/>
      <c r="F4" s="173"/>
      <c r="G4" s="173"/>
      <c r="H4" s="173"/>
      <c r="I4" s="173"/>
      <c r="J4" s="173"/>
      <c r="K4" s="173"/>
      <c r="L4" s="173"/>
      <c r="M4" s="174"/>
    </row>
    <row r="5" spans="2:13" ht="11.25" customHeight="1">
      <c r="B5" s="167" t="s">
        <v>3</v>
      </c>
      <c r="C5" s="167"/>
      <c r="D5" s="168" t="str">
        <f>'NOT ÇİZELGESİ'!E6</f>
        <v>7/A</v>
      </c>
      <c r="E5" s="165" t="s">
        <v>64</v>
      </c>
      <c r="F5" s="358"/>
      <c r="G5" s="358"/>
      <c r="H5" s="358"/>
      <c r="I5" s="358"/>
      <c r="J5" s="358"/>
      <c r="K5" s="358"/>
      <c r="L5" s="358"/>
      <c r="M5" s="169" t="s">
        <v>8</v>
      </c>
    </row>
    <row r="6" spans="2:13" ht="10.5" customHeight="1">
      <c r="B6" s="167"/>
      <c r="C6" s="167"/>
      <c r="D6" s="168"/>
      <c r="E6" s="358"/>
      <c r="F6" s="358"/>
      <c r="G6" s="358"/>
      <c r="H6" s="358"/>
      <c r="I6" s="358"/>
      <c r="J6" s="358"/>
      <c r="K6" s="358"/>
      <c r="L6" s="358"/>
      <c r="M6" s="170"/>
    </row>
    <row r="7" spans="2:13" ht="9" customHeight="1">
      <c r="B7" s="136" t="s">
        <v>63</v>
      </c>
      <c r="C7" s="137"/>
      <c r="D7" s="142" t="s">
        <v>127</v>
      </c>
      <c r="E7" s="359" t="s">
        <v>128</v>
      </c>
      <c r="F7" s="360"/>
      <c r="G7" s="360"/>
      <c r="H7" s="361"/>
      <c r="I7" s="365" t="s">
        <v>129</v>
      </c>
      <c r="J7" s="360"/>
      <c r="K7" s="360"/>
      <c r="L7" s="366"/>
      <c r="M7" s="170"/>
    </row>
    <row r="8" spans="2:13" ht="12" customHeight="1">
      <c r="B8" s="138"/>
      <c r="C8" s="139"/>
      <c r="D8" s="143"/>
      <c r="E8" s="362"/>
      <c r="F8" s="363"/>
      <c r="G8" s="363"/>
      <c r="H8" s="364"/>
      <c r="I8" s="367"/>
      <c r="J8" s="363"/>
      <c r="K8" s="363"/>
      <c r="L8" s="368"/>
      <c r="M8" s="170"/>
    </row>
    <row r="9" spans="2:13" ht="15.75" customHeight="1">
      <c r="B9" s="138"/>
      <c r="C9" s="139"/>
      <c r="D9" s="143"/>
      <c r="E9" s="133" t="s">
        <v>130</v>
      </c>
      <c r="F9" s="147" t="s">
        <v>131</v>
      </c>
      <c r="G9" s="127" t="s">
        <v>132</v>
      </c>
      <c r="H9" s="267" t="s">
        <v>134</v>
      </c>
      <c r="I9" s="350" t="s">
        <v>133</v>
      </c>
      <c r="J9" s="351" t="s">
        <v>137</v>
      </c>
      <c r="K9" s="133" t="s">
        <v>58</v>
      </c>
      <c r="L9" s="147" t="s">
        <v>134</v>
      </c>
      <c r="M9" s="170"/>
    </row>
    <row r="10" spans="2:37" ht="16.5" customHeight="1">
      <c r="B10" s="140"/>
      <c r="C10" s="141"/>
      <c r="D10" s="144"/>
      <c r="E10" s="145"/>
      <c r="F10" s="145"/>
      <c r="G10" s="145"/>
      <c r="H10" s="313"/>
      <c r="I10" s="262"/>
      <c r="J10" s="145"/>
      <c r="K10" s="145"/>
      <c r="L10" s="145"/>
      <c r="M10" s="170"/>
      <c r="O10" s="10"/>
      <c r="P10" s="10"/>
      <c r="Q10" s="10"/>
      <c r="R10" s="10"/>
      <c r="S10" s="10"/>
      <c r="T10" s="10"/>
      <c r="U10" s="10"/>
      <c r="V10" s="10"/>
      <c r="W10" s="10"/>
      <c r="X10" s="10"/>
      <c r="Y10" s="10"/>
      <c r="Z10" s="10"/>
      <c r="AA10" s="10"/>
      <c r="AB10" s="10"/>
      <c r="AC10" s="10"/>
      <c r="AD10" s="10"/>
      <c r="AE10" s="10"/>
      <c r="AF10" s="10"/>
      <c r="AG10" s="10"/>
      <c r="AH10" s="10"/>
      <c r="AI10" s="10"/>
      <c r="AJ10" s="10"/>
      <c r="AK10" s="4"/>
    </row>
    <row r="11" spans="2:37" ht="27.75" customHeight="1">
      <c r="B11" s="181" t="s">
        <v>32</v>
      </c>
      <c r="C11" s="181"/>
      <c r="D11" s="64" t="s">
        <v>128</v>
      </c>
      <c r="E11" s="145"/>
      <c r="F11" s="145"/>
      <c r="G11" s="145"/>
      <c r="H11" s="313"/>
      <c r="I11" s="262"/>
      <c r="J11" s="145"/>
      <c r="K11" s="145"/>
      <c r="L11" s="145"/>
      <c r="M11" s="170"/>
      <c r="O11" s="10"/>
      <c r="P11" s="10"/>
      <c r="Q11" s="10"/>
      <c r="R11" s="10"/>
      <c r="S11" s="10"/>
      <c r="T11" s="10"/>
      <c r="U11" s="10"/>
      <c r="V11" s="10"/>
      <c r="W11" s="10"/>
      <c r="X11" s="10"/>
      <c r="Y11" s="10"/>
      <c r="Z11" s="10"/>
      <c r="AA11" s="10"/>
      <c r="AB11" s="10"/>
      <c r="AC11" s="10"/>
      <c r="AD11" s="10"/>
      <c r="AE11" s="10"/>
      <c r="AF11" s="10"/>
      <c r="AG11" s="10"/>
      <c r="AH11" s="10"/>
      <c r="AI11" s="10"/>
      <c r="AJ11" s="10"/>
      <c r="AK11" s="4"/>
    </row>
    <row r="12" spans="2:37" ht="25.5" customHeight="1">
      <c r="B12" s="181"/>
      <c r="C12" s="181"/>
      <c r="D12" s="64" t="s">
        <v>129</v>
      </c>
      <c r="E12" s="145"/>
      <c r="F12" s="145"/>
      <c r="G12" s="145"/>
      <c r="H12" s="313"/>
      <c r="I12" s="262"/>
      <c r="J12" s="145"/>
      <c r="K12" s="145"/>
      <c r="L12" s="145"/>
      <c r="M12" s="170"/>
      <c r="O12" s="10"/>
      <c r="P12" s="10"/>
      <c r="Q12" s="10"/>
      <c r="R12" s="10"/>
      <c r="S12" s="10"/>
      <c r="T12" s="10"/>
      <c r="U12" s="10"/>
      <c r="V12" s="10"/>
      <c r="W12" s="10"/>
      <c r="X12" s="10"/>
      <c r="Y12" s="10"/>
      <c r="Z12" s="10"/>
      <c r="AA12" s="10"/>
      <c r="AB12" s="10"/>
      <c r="AC12" s="10"/>
      <c r="AD12" s="10"/>
      <c r="AE12" s="10"/>
      <c r="AF12" s="10"/>
      <c r="AG12" s="10"/>
      <c r="AH12" s="10"/>
      <c r="AI12" s="10"/>
      <c r="AJ12" s="10"/>
      <c r="AK12" s="4"/>
    </row>
    <row r="13" spans="2:37" ht="12" customHeight="1">
      <c r="B13" s="175"/>
      <c r="C13" s="176"/>
      <c r="D13" s="177"/>
      <c r="E13" s="145"/>
      <c r="F13" s="145"/>
      <c r="G13" s="145"/>
      <c r="H13" s="313"/>
      <c r="I13" s="262"/>
      <c r="J13" s="145"/>
      <c r="K13" s="145"/>
      <c r="L13" s="145"/>
      <c r="M13" s="170"/>
      <c r="O13" s="11"/>
      <c r="P13" s="11"/>
      <c r="Q13" s="11"/>
      <c r="R13" s="11"/>
      <c r="S13" s="11"/>
      <c r="T13" s="11"/>
      <c r="U13" s="11"/>
      <c r="V13" s="11"/>
      <c r="W13" s="11"/>
      <c r="X13" s="11"/>
      <c r="Y13" s="11"/>
      <c r="Z13" s="11"/>
      <c r="AA13" s="11"/>
      <c r="AB13" s="11"/>
      <c r="AC13" s="11"/>
      <c r="AD13" s="11"/>
      <c r="AE13" s="11"/>
      <c r="AF13" s="11"/>
      <c r="AG13" s="11"/>
      <c r="AH13" s="11"/>
      <c r="AI13" s="11"/>
      <c r="AJ13" s="11"/>
      <c r="AK13" s="4"/>
    </row>
    <row r="14" spans="2:37" ht="12" customHeight="1">
      <c r="B14" s="178"/>
      <c r="C14" s="179"/>
      <c r="D14" s="180"/>
      <c r="E14" s="145"/>
      <c r="F14" s="145"/>
      <c r="G14" s="145"/>
      <c r="H14" s="313"/>
      <c r="I14" s="262"/>
      <c r="J14" s="145"/>
      <c r="K14" s="145"/>
      <c r="L14" s="145"/>
      <c r="M14" s="170"/>
      <c r="O14" s="10"/>
      <c r="P14" s="10"/>
      <c r="Q14" s="10"/>
      <c r="R14" s="10"/>
      <c r="S14" s="10"/>
      <c r="T14" s="10"/>
      <c r="U14" s="10"/>
      <c r="V14" s="10"/>
      <c r="W14" s="10"/>
      <c r="X14" s="10"/>
      <c r="Y14" s="10"/>
      <c r="Z14" s="10"/>
      <c r="AA14" s="10"/>
      <c r="AB14" s="10"/>
      <c r="AC14" s="10"/>
      <c r="AD14" s="10"/>
      <c r="AE14" s="10"/>
      <c r="AF14" s="10"/>
      <c r="AG14" s="10"/>
      <c r="AH14" s="10"/>
      <c r="AI14" s="10"/>
      <c r="AJ14" s="10"/>
      <c r="AK14" s="4"/>
    </row>
    <row r="15" spans="2:37" ht="12" customHeight="1">
      <c r="B15" s="188"/>
      <c r="C15" s="189"/>
      <c r="D15" s="43"/>
      <c r="E15" s="145"/>
      <c r="F15" s="145"/>
      <c r="G15" s="145"/>
      <c r="H15" s="313"/>
      <c r="I15" s="262"/>
      <c r="J15" s="145"/>
      <c r="K15" s="145"/>
      <c r="L15" s="145"/>
      <c r="M15" s="170"/>
      <c r="O15" s="10"/>
      <c r="P15" s="10"/>
      <c r="Q15" s="10"/>
      <c r="R15" s="10"/>
      <c r="S15" s="10"/>
      <c r="T15" s="10"/>
      <c r="U15" s="10"/>
      <c r="V15" s="10"/>
      <c r="W15" s="10"/>
      <c r="X15" s="10"/>
      <c r="Y15" s="10"/>
      <c r="Z15" s="10"/>
      <c r="AA15" s="10"/>
      <c r="AB15" s="10"/>
      <c r="AC15" s="10"/>
      <c r="AD15" s="10"/>
      <c r="AE15" s="10"/>
      <c r="AF15" s="10"/>
      <c r="AG15" s="10"/>
      <c r="AH15" s="10"/>
      <c r="AI15" s="10"/>
      <c r="AJ15" s="10"/>
      <c r="AK15" s="4"/>
    </row>
    <row r="16" spans="2:37" ht="12" customHeight="1">
      <c r="B16" s="188"/>
      <c r="C16" s="189"/>
      <c r="D16" s="44"/>
      <c r="E16" s="145"/>
      <c r="F16" s="145"/>
      <c r="G16" s="145"/>
      <c r="H16" s="313"/>
      <c r="I16" s="262"/>
      <c r="J16" s="145"/>
      <c r="K16" s="145"/>
      <c r="L16" s="145"/>
      <c r="M16" s="170"/>
      <c r="O16" s="10"/>
      <c r="P16" s="10"/>
      <c r="Q16" s="10"/>
      <c r="R16" s="10"/>
      <c r="S16" s="10"/>
      <c r="T16" s="10"/>
      <c r="U16" s="10"/>
      <c r="V16" s="10"/>
      <c r="W16" s="10"/>
      <c r="X16" s="10"/>
      <c r="Y16" s="10"/>
      <c r="Z16" s="10"/>
      <c r="AA16" s="10"/>
      <c r="AB16" s="10"/>
      <c r="AC16" s="10"/>
      <c r="AD16" s="10"/>
      <c r="AE16" s="10"/>
      <c r="AF16" s="10"/>
      <c r="AG16" s="10"/>
      <c r="AH16" s="10"/>
      <c r="AI16" s="10"/>
      <c r="AJ16" s="10"/>
      <c r="AK16" s="4"/>
    </row>
    <row r="17" spans="2:37" ht="12" customHeight="1">
      <c r="B17" s="188"/>
      <c r="C17" s="189"/>
      <c r="D17" s="43"/>
      <c r="E17" s="145"/>
      <c r="F17" s="145"/>
      <c r="G17" s="145"/>
      <c r="H17" s="313"/>
      <c r="I17" s="262"/>
      <c r="J17" s="145"/>
      <c r="K17" s="145"/>
      <c r="L17" s="145"/>
      <c r="M17" s="170"/>
      <c r="O17" s="10"/>
      <c r="P17" s="10"/>
      <c r="Q17" s="10"/>
      <c r="R17" s="10"/>
      <c r="S17" s="10"/>
      <c r="T17" s="10"/>
      <c r="U17" s="10"/>
      <c r="V17" s="10"/>
      <c r="W17" s="10"/>
      <c r="X17" s="10"/>
      <c r="Y17" s="10"/>
      <c r="Z17" s="10"/>
      <c r="AA17" s="10"/>
      <c r="AB17" s="10"/>
      <c r="AC17" s="10"/>
      <c r="AD17" s="10"/>
      <c r="AE17" s="10"/>
      <c r="AF17" s="10"/>
      <c r="AG17" s="10"/>
      <c r="AH17" s="10"/>
      <c r="AI17" s="10"/>
      <c r="AJ17" s="10"/>
      <c r="AK17" s="4"/>
    </row>
    <row r="18" spans="2:37" ht="12" customHeight="1">
      <c r="B18" s="188"/>
      <c r="C18" s="189"/>
      <c r="D18" s="43"/>
      <c r="E18" s="145"/>
      <c r="F18" s="145"/>
      <c r="G18" s="145"/>
      <c r="H18" s="313"/>
      <c r="I18" s="262"/>
      <c r="J18" s="145"/>
      <c r="K18" s="145"/>
      <c r="L18" s="145"/>
      <c r="M18" s="170"/>
      <c r="O18" s="10"/>
      <c r="P18" s="10"/>
      <c r="Q18" s="10"/>
      <c r="R18" s="10"/>
      <c r="S18" s="10"/>
      <c r="T18" s="10"/>
      <c r="U18" s="10"/>
      <c r="V18" s="10"/>
      <c r="W18" s="10"/>
      <c r="X18" s="10"/>
      <c r="Y18" s="10"/>
      <c r="Z18" s="10"/>
      <c r="AA18" s="10"/>
      <c r="AB18" s="10"/>
      <c r="AC18" s="10"/>
      <c r="AD18" s="10"/>
      <c r="AE18" s="10"/>
      <c r="AF18" s="10"/>
      <c r="AG18" s="10"/>
      <c r="AH18" s="10"/>
      <c r="AI18" s="10"/>
      <c r="AJ18" s="10"/>
      <c r="AK18" s="4"/>
    </row>
    <row r="19" spans="2:37" ht="12" customHeight="1">
      <c r="B19" s="188"/>
      <c r="C19" s="189"/>
      <c r="D19" s="43"/>
      <c r="E19" s="145"/>
      <c r="F19" s="145"/>
      <c r="G19" s="145"/>
      <c r="H19" s="313"/>
      <c r="I19" s="262"/>
      <c r="J19" s="145"/>
      <c r="K19" s="145"/>
      <c r="L19" s="145"/>
      <c r="M19" s="170"/>
      <c r="O19" s="10"/>
      <c r="P19" s="10"/>
      <c r="Q19" s="10"/>
      <c r="R19" s="10"/>
      <c r="S19" s="10"/>
      <c r="T19" s="10"/>
      <c r="U19" s="10"/>
      <c r="V19" s="10"/>
      <c r="W19" s="10"/>
      <c r="X19" s="10"/>
      <c r="Y19" s="10"/>
      <c r="Z19" s="10"/>
      <c r="AA19" s="10"/>
      <c r="AB19" s="10"/>
      <c r="AC19" s="10"/>
      <c r="AD19" s="10"/>
      <c r="AE19" s="10"/>
      <c r="AF19" s="10"/>
      <c r="AG19" s="10"/>
      <c r="AH19" s="10"/>
      <c r="AI19" s="10"/>
      <c r="AJ19" s="10"/>
      <c r="AK19" s="4"/>
    </row>
    <row r="20" spans="2:37" ht="12" customHeight="1">
      <c r="B20" s="182" t="s">
        <v>23</v>
      </c>
      <c r="C20" s="183"/>
      <c r="D20" s="184"/>
      <c r="E20" s="145"/>
      <c r="F20" s="145"/>
      <c r="G20" s="145"/>
      <c r="H20" s="313"/>
      <c r="I20" s="262"/>
      <c r="J20" s="145"/>
      <c r="K20" s="145"/>
      <c r="L20" s="145"/>
      <c r="M20" s="170"/>
      <c r="O20" s="10"/>
      <c r="P20" s="10"/>
      <c r="Q20" s="10"/>
      <c r="R20" s="10"/>
      <c r="S20" s="10"/>
      <c r="T20" s="10"/>
      <c r="U20" s="10"/>
      <c r="V20" s="10"/>
      <c r="W20" s="10"/>
      <c r="X20" s="10"/>
      <c r="Y20" s="10"/>
      <c r="Z20" s="10"/>
      <c r="AA20" s="10"/>
      <c r="AB20" s="10"/>
      <c r="AC20" s="10"/>
      <c r="AD20" s="10"/>
      <c r="AE20" s="10"/>
      <c r="AF20" s="10"/>
      <c r="AG20" s="10"/>
      <c r="AH20" s="10"/>
      <c r="AI20" s="10"/>
      <c r="AJ20" s="10"/>
      <c r="AK20" s="4"/>
    </row>
    <row r="21" spans="2:37" ht="12" customHeight="1">
      <c r="B21" s="182"/>
      <c r="C21" s="183"/>
      <c r="D21" s="184"/>
      <c r="E21" s="145"/>
      <c r="F21" s="145"/>
      <c r="G21" s="145"/>
      <c r="H21" s="313"/>
      <c r="I21" s="262"/>
      <c r="J21" s="145"/>
      <c r="K21" s="145"/>
      <c r="L21" s="145"/>
      <c r="M21" s="170"/>
      <c r="O21" s="10"/>
      <c r="P21" s="10"/>
      <c r="Q21" s="10"/>
      <c r="R21" s="10"/>
      <c r="S21" s="10"/>
      <c r="T21" s="10"/>
      <c r="U21" s="10"/>
      <c r="V21" s="10"/>
      <c r="W21" s="10"/>
      <c r="X21" s="10"/>
      <c r="Y21" s="10"/>
      <c r="Z21" s="10"/>
      <c r="AA21" s="10"/>
      <c r="AB21" s="10"/>
      <c r="AC21" s="10"/>
      <c r="AD21" s="10"/>
      <c r="AE21" s="10"/>
      <c r="AF21" s="10"/>
      <c r="AG21" s="10"/>
      <c r="AH21" s="10"/>
      <c r="AI21" s="10"/>
      <c r="AJ21" s="10"/>
      <c r="AK21" s="4"/>
    </row>
    <row r="22" spans="2:37" ht="12" customHeight="1">
      <c r="B22" s="182"/>
      <c r="C22" s="183"/>
      <c r="D22" s="184"/>
      <c r="E22" s="145"/>
      <c r="F22" s="145"/>
      <c r="G22" s="145"/>
      <c r="H22" s="313"/>
      <c r="I22" s="262"/>
      <c r="J22" s="145"/>
      <c r="K22" s="145"/>
      <c r="L22" s="145"/>
      <c r="M22" s="170"/>
      <c r="O22" s="10"/>
      <c r="P22" s="10"/>
      <c r="Q22" s="10"/>
      <c r="R22" s="10"/>
      <c r="S22" s="10"/>
      <c r="T22" s="10"/>
      <c r="U22" s="10"/>
      <c r="V22" s="10"/>
      <c r="W22" s="10"/>
      <c r="X22" s="10"/>
      <c r="Y22" s="10"/>
      <c r="Z22" s="10"/>
      <c r="AA22" s="10"/>
      <c r="AB22" s="10"/>
      <c r="AC22" s="10"/>
      <c r="AD22" s="10"/>
      <c r="AE22" s="10"/>
      <c r="AF22" s="10"/>
      <c r="AG22" s="10"/>
      <c r="AH22" s="10"/>
      <c r="AI22" s="10"/>
      <c r="AJ22" s="10"/>
      <c r="AK22" s="4"/>
    </row>
    <row r="23" spans="2:37" ht="12" customHeight="1">
      <c r="B23" s="185" t="s">
        <v>30</v>
      </c>
      <c r="C23" s="186"/>
      <c r="D23" s="187"/>
      <c r="E23" s="145"/>
      <c r="F23" s="145"/>
      <c r="G23" s="145"/>
      <c r="H23" s="313"/>
      <c r="I23" s="262"/>
      <c r="J23" s="145"/>
      <c r="K23" s="145"/>
      <c r="L23" s="145"/>
      <c r="M23" s="170"/>
      <c r="O23" s="10"/>
      <c r="P23" s="10"/>
      <c r="Q23" s="10"/>
      <c r="R23" s="10"/>
      <c r="S23" s="10"/>
      <c r="T23" s="10"/>
      <c r="U23" s="10"/>
      <c r="V23" s="10"/>
      <c r="W23" s="10"/>
      <c r="X23" s="10"/>
      <c r="Y23" s="10"/>
      <c r="Z23" s="10"/>
      <c r="AA23" s="10"/>
      <c r="AB23" s="10"/>
      <c r="AC23" s="10"/>
      <c r="AD23" s="10"/>
      <c r="AE23" s="10"/>
      <c r="AF23" s="10"/>
      <c r="AG23" s="10"/>
      <c r="AH23" s="10"/>
      <c r="AI23" s="10"/>
      <c r="AJ23" s="10"/>
      <c r="AK23" s="4"/>
    </row>
    <row r="24" spans="2:37" ht="12" customHeight="1">
      <c r="B24" s="185" t="s">
        <v>61</v>
      </c>
      <c r="C24" s="186"/>
      <c r="D24" s="187"/>
      <c r="E24" s="145"/>
      <c r="F24" s="145"/>
      <c r="G24" s="145"/>
      <c r="H24" s="313"/>
      <c r="I24" s="262"/>
      <c r="J24" s="145"/>
      <c r="K24" s="145"/>
      <c r="L24" s="145"/>
      <c r="M24" s="170"/>
      <c r="O24" s="10"/>
      <c r="P24" s="10"/>
      <c r="Q24" s="10"/>
      <c r="R24" s="10"/>
      <c r="S24" s="10"/>
      <c r="T24" s="10"/>
      <c r="U24" s="10"/>
      <c r="V24" s="10"/>
      <c r="W24" s="10"/>
      <c r="X24" s="10"/>
      <c r="Y24" s="10"/>
      <c r="Z24" s="10"/>
      <c r="AA24" s="10"/>
      <c r="AB24" s="10"/>
      <c r="AC24" s="10"/>
      <c r="AD24" s="10"/>
      <c r="AE24" s="10"/>
      <c r="AF24" s="10"/>
      <c r="AG24" s="10"/>
      <c r="AH24" s="10"/>
      <c r="AI24" s="10"/>
      <c r="AJ24" s="10"/>
      <c r="AK24" s="4"/>
    </row>
    <row r="25" spans="2:37" ht="12" customHeight="1">
      <c r="B25" s="185" t="s">
        <v>62</v>
      </c>
      <c r="C25" s="186"/>
      <c r="D25" s="187"/>
      <c r="E25" s="145"/>
      <c r="F25" s="145"/>
      <c r="G25" s="145"/>
      <c r="H25" s="313"/>
      <c r="I25" s="262"/>
      <c r="J25" s="145"/>
      <c r="K25" s="145"/>
      <c r="L25" s="145"/>
      <c r="M25" s="170"/>
      <c r="O25" s="10"/>
      <c r="P25" s="10"/>
      <c r="Q25" s="10"/>
      <c r="R25" s="10"/>
      <c r="S25" s="10"/>
      <c r="T25" s="10"/>
      <c r="U25" s="10"/>
      <c r="V25" s="10"/>
      <c r="W25" s="10"/>
      <c r="X25" s="10"/>
      <c r="Y25" s="10"/>
      <c r="Z25" s="10"/>
      <c r="AA25" s="10"/>
      <c r="AB25" s="10"/>
      <c r="AC25" s="10"/>
      <c r="AD25" s="10"/>
      <c r="AE25" s="10"/>
      <c r="AF25" s="10"/>
      <c r="AG25" s="10"/>
      <c r="AH25" s="10"/>
      <c r="AI25" s="10"/>
      <c r="AJ25" s="10"/>
      <c r="AK25" s="4"/>
    </row>
    <row r="26" spans="2:37" ht="12" customHeight="1">
      <c r="B26" s="185"/>
      <c r="C26" s="186"/>
      <c r="D26" s="187"/>
      <c r="E26" s="145"/>
      <c r="F26" s="145"/>
      <c r="G26" s="145"/>
      <c r="H26" s="313"/>
      <c r="I26" s="262"/>
      <c r="J26" s="145"/>
      <c r="K26" s="145"/>
      <c r="L26" s="145"/>
      <c r="M26" s="170"/>
      <c r="O26" s="10"/>
      <c r="P26" s="10"/>
      <c r="Q26" s="10"/>
      <c r="R26" s="10"/>
      <c r="S26" s="10"/>
      <c r="T26" s="10"/>
      <c r="U26" s="10"/>
      <c r="V26" s="10"/>
      <c r="W26" s="10"/>
      <c r="X26" s="10"/>
      <c r="Y26" s="10"/>
      <c r="Z26" s="10"/>
      <c r="AA26" s="10"/>
      <c r="AB26" s="10"/>
      <c r="AC26" s="10"/>
      <c r="AD26" s="10"/>
      <c r="AE26" s="10"/>
      <c r="AF26" s="10"/>
      <c r="AG26" s="10"/>
      <c r="AH26" s="10"/>
      <c r="AI26" s="10"/>
      <c r="AJ26" s="10"/>
      <c r="AK26" s="4"/>
    </row>
    <row r="27" spans="2:37" ht="12" customHeight="1">
      <c r="B27" s="40"/>
      <c r="C27" s="41"/>
      <c r="D27" s="42"/>
      <c r="E27" s="145"/>
      <c r="F27" s="145"/>
      <c r="G27" s="145"/>
      <c r="H27" s="313"/>
      <c r="I27" s="262"/>
      <c r="J27" s="145"/>
      <c r="K27" s="145"/>
      <c r="L27" s="145"/>
      <c r="M27" s="170"/>
      <c r="O27" s="10"/>
      <c r="P27" s="10"/>
      <c r="Q27" s="10"/>
      <c r="R27" s="10"/>
      <c r="S27" s="10"/>
      <c r="T27" s="10"/>
      <c r="U27" s="10"/>
      <c r="V27" s="10"/>
      <c r="W27" s="10"/>
      <c r="X27" s="10"/>
      <c r="Y27" s="10"/>
      <c r="Z27" s="10"/>
      <c r="AA27" s="10"/>
      <c r="AB27" s="10"/>
      <c r="AC27" s="10"/>
      <c r="AD27" s="10"/>
      <c r="AE27" s="10"/>
      <c r="AF27" s="10"/>
      <c r="AG27" s="10"/>
      <c r="AH27" s="10"/>
      <c r="AI27" s="10"/>
      <c r="AJ27" s="10"/>
      <c r="AK27" s="4"/>
    </row>
    <row r="28" spans="2:37" ht="12" customHeight="1">
      <c r="B28" s="199" t="str">
        <f>'NOT ÇİZELGESİ'!A41</f>
        <v>Mesut TUZCU</v>
      </c>
      <c r="C28" s="200"/>
      <c r="D28" s="201"/>
      <c r="E28" s="145"/>
      <c r="F28" s="145"/>
      <c r="G28" s="145"/>
      <c r="H28" s="313"/>
      <c r="I28" s="262"/>
      <c r="J28" s="145"/>
      <c r="K28" s="145"/>
      <c r="L28" s="145"/>
      <c r="M28" s="170"/>
      <c r="O28" s="10"/>
      <c r="P28" s="10"/>
      <c r="Q28" s="10"/>
      <c r="R28" s="10"/>
      <c r="S28" s="10"/>
      <c r="T28" s="10"/>
      <c r="U28" s="10"/>
      <c r="V28" s="10"/>
      <c r="W28" s="10"/>
      <c r="X28" s="10"/>
      <c r="Y28" s="10"/>
      <c r="Z28" s="10"/>
      <c r="AA28" s="10"/>
      <c r="AB28" s="10"/>
      <c r="AC28" s="10"/>
      <c r="AD28" s="10"/>
      <c r="AE28" s="10"/>
      <c r="AF28" s="10"/>
      <c r="AG28" s="10"/>
      <c r="AH28" s="10"/>
      <c r="AI28" s="10"/>
      <c r="AJ28" s="10"/>
      <c r="AK28" s="4"/>
    </row>
    <row r="29" spans="2:37" ht="12" customHeight="1">
      <c r="B29" s="202"/>
      <c r="C29" s="203"/>
      <c r="D29" s="204"/>
      <c r="E29" s="145"/>
      <c r="F29" s="145"/>
      <c r="G29" s="145"/>
      <c r="H29" s="313"/>
      <c r="I29" s="262"/>
      <c r="J29" s="145"/>
      <c r="K29" s="145"/>
      <c r="L29" s="145"/>
      <c r="M29" s="170"/>
      <c r="O29" s="10"/>
      <c r="P29" s="10"/>
      <c r="Q29" s="10"/>
      <c r="R29" s="10"/>
      <c r="S29" s="10"/>
      <c r="T29" s="10"/>
      <c r="U29" s="10"/>
      <c r="V29" s="10"/>
      <c r="W29" s="10"/>
      <c r="X29" s="10"/>
      <c r="Y29" s="10"/>
      <c r="Z29" s="10"/>
      <c r="AA29" s="10"/>
      <c r="AB29" s="10"/>
      <c r="AC29" s="10"/>
      <c r="AD29" s="10"/>
      <c r="AE29" s="10"/>
      <c r="AF29" s="10"/>
      <c r="AG29" s="10"/>
      <c r="AH29" s="10"/>
      <c r="AI29" s="10"/>
      <c r="AJ29" s="10"/>
      <c r="AK29" s="4"/>
    </row>
    <row r="30" spans="2:37" ht="97.5" customHeight="1">
      <c r="B30" s="190" t="s">
        <v>29</v>
      </c>
      <c r="C30" s="191"/>
      <c r="D30" s="192"/>
      <c r="E30" s="146"/>
      <c r="F30" s="146"/>
      <c r="G30" s="146"/>
      <c r="H30" s="314"/>
      <c r="I30" s="263"/>
      <c r="J30" s="146"/>
      <c r="K30" s="146"/>
      <c r="L30" s="146"/>
      <c r="M30" s="170"/>
      <c r="O30" s="10"/>
      <c r="P30" s="10"/>
      <c r="Q30" s="10"/>
      <c r="R30" s="10"/>
      <c r="S30" s="10"/>
      <c r="T30" s="10"/>
      <c r="U30" s="10"/>
      <c r="V30" s="10"/>
      <c r="W30" s="10"/>
      <c r="X30" s="10"/>
      <c r="Y30" s="10"/>
      <c r="Z30" s="10"/>
      <c r="AA30" s="10"/>
      <c r="AB30" s="10"/>
      <c r="AC30" s="10"/>
      <c r="AD30" s="10"/>
      <c r="AE30" s="10"/>
      <c r="AF30" s="10"/>
      <c r="AG30" s="10"/>
      <c r="AH30" s="10"/>
      <c r="AI30" s="10"/>
      <c r="AJ30" s="10"/>
      <c r="AK30" s="4"/>
    </row>
    <row r="31" spans="2:37" ht="12.75">
      <c r="B31" s="3" t="s">
        <v>65</v>
      </c>
      <c r="C31" s="3" t="s">
        <v>7</v>
      </c>
      <c r="D31" s="24" t="s">
        <v>26</v>
      </c>
      <c r="E31" s="63">
        <v>1</v>
      </c>
      <c r="F31" s="67">
        <v>2</v>
      </c>
      <c r="G31" s="67">
        <v>3</v>
      </c>
      <c r="H31" s="79">
        <v>4</v>
      </c>
      <c r="I31" s="78">
        <v>5</v>
      </c>
      <c r="J31" s="63">
        <v>6</v>
      </c>
      <c r="K31" s="63">
        <v>7</v>
      </c>
      <c r="L31" s="63">
        <v>8</v>
      </c>
      <c r="M31" s="171"/>
      <c r="N31" s="4"/>
      <c r="O31" s="10"/>
      <c r="P31" s="10"/>
      <c r="Q31" s="10"/>
      <c r="R31" s="10"/>
      <c r="S31" s="10"/>
      <c r="T31" s="10"/>
      <c r="U31" s="10"/>
      <c r="V31" s="10"/>
      <c r="W31" s="10"/>
      <c r="X31" s="10"/>
      <c r="Y31" s="10"/>
      <c r="Z31" s="10"/>
      <c r="AA31" s="10"/>
      <c r="AB31" s="10"/>
      <c r="AC31" s="10"/>
      <c r="AD31" s="10"/>
      <c r="AE31" s="10"/>
      <c r="AF31" s="10"/>
      <c r="AG31" s="10"/>
      <c r="AH31" s="10"/>
      <c r="AI31" s="10"/>
      <c r="AJ31" s="10"/>
      <c r="AK31" s="4"/>
    </row>
    <row r="32" spans="2:36" ht="11.25" customHeight="1">
      <c r="B32" s="36">
        <v>1</v>
      </c>
      <c r="C32" s="37">
        <f>'NOT ÇİZELGESİ'!B10</f>
        <v>0</v>
      </c>
      <c r="D32" s="85">
        <f>'NOT ÇİZELGESİ'!C10</f>
        <v>0</v>
      </c>
      <c r="E32" s="96">
        <v>3</v>
      </c>
      <c r="F32" s="95">
        <v>3</v>
      </c>
      <c r="G32" s="95">
        <v>3</v>
      </c>
      <c r="H32" s="104">
        <v>2</v>
      </c>
      <c r="I32" s="102">
        <v>2</v>
      </c>
      <c r="J32" s="96">
        <v>2</v>
      </c>
      <c r="K32" s="96">
        <v>2</v>
      </c>
      <c r="L32" s="96">
        <v>3</v>
      </c>
      <c r="M32" s="22">
        <f>ROUND(((SUM(E32:H32)*50)/12+(SUM(I32:L32)*50)/12),0)</f>
        <v>83</v>
      </c>
      <c r="O32" s="6"/>
      <c r="P32" s="6"/>
      <c r="Q32" s="6"/>
      <c r="R32" s="6"/>
      <c r="S32" s="6"/>
      <c r="T32" s="6"/>
      <c r="U32" s="6"/>
      <c r="V32" s="6"/>
      <c r="W32" s="6"/>
      <c r="X32" s="6"/>
      <c r="Y32" s="6"/>
      <c r="Z32" s="6"/>
      <c r="AA32" s="6"/>
      <c r="AB32" s="6"/>
      <c r="AC32" s="6"/>
      <c r="AD32" s="6"/>
      <c r="AE32" s="6"/>
      <c r="AF32" s="6"/>
      <c r="AG32" s="6"/>
      <c r="AH32" s="6"/>
      <c r="AI32" s="6"/>
      <c r="AJ32" s="6"/>
    </row>
    <row r="33" spans="2:13" ht="11.25" customHeight="1">
      <c r="B33" s="45">
        <v>2</v>
      </c>
      <c r="C33" s="46">
        <f>'NOT ÇİZELGESİ'!B11</f>
        <v>0</v>
      </c>
      <c r="D33" s="86">
        <f>'NOT ÇİZELGESİ'!C11</f>
        <v>0</v>
      </c>
      <c r="E33" s="99"/>
      <c r="F33" s="98"/>
      <c r="G33" s="98"/>
      <c r="H33" s="105"/>
      <c r="I33" s="103"/>
      <c r="J33" s="99"/>
      <c r="K33" s="99"/>
      <c r="L33" s="99"/>
      <c r="M33" s="68">
        <f aca="true" t="shared" si="0" ref="M33:M61">ROUND(((SUM(E33:H33)*50)/12+(SUM(I33:L33)*50)/12),0)</f>
        <v>0</v>
      </c>
    </row>
    <row r="34" spans="2:13" ht="11.25" customHeight="1">
      <c r="B34" s="36">
        <v>3</v>
      </c>
      <c r="C34" s="37">
        <f>'NOT ÇİZELGESİ'!B12</f>
        <v>0</v>
      </c>
      <c r="D34" s="85">
        <f>'NOT ÇİZELGESİ'!C12</f>
        <v>0</v>
      </c>
      <c r="E34" s="96"/>
      <c r="F34" s="95"/>
      <c r="G34" s="95"/>
      <c r="H34" s="104"/>
      <c r="I34" s="102"/>
      <c r="J34" s="96"/>
      <c r="K34" s="96"/>
      <c r="L34" s="96"/>
      <c r="M34" s="22">
        <f t="shared" si="0"/>
        <v>0</v>
      </c>
    </row>
    <row r="35" spans="2:13" ht="11.25" customHeight="1">
      <c r="B35" s="45">
        <v>4</v>
      </c>
      <c r="C35" s="46">
        <f>'NOT ÇİZELGESİ'!B13</f>
        <v>0</v>
      </c>
      <c r="D35" s="86">
        <f>'NOT ÇİZELGESİ'!C13</f>
        <v>0</v>
      </c>
      <c r="E35" s="99"/>
      <c r="F35" s="98"/>
      <c r="G35" s="98"/>
      <c r="H35" s="105"/>
      <c r="I35" s="103"/>
      <c r="J35" s="99"/>
      <c r="K35" s="99"/>
      <c r="L35" s="99"/>
      <c r="M35" s="68">
        <f t="shared" si="0"/>
        <v>0</v>
      </c>
    </row>
    <row r="36" spans="2:13" ht="11.25" customHeight="1">
      <c r="B36" s="36">
        <v>5</v>
      </c>
      <c r="C36" s="37">
        <f>'NOT ÇİZELGESİ'!B14</f>
        <v>0</v>
      </c>
      <c r="D36" s="85">
        <f>'NOT ÇİZELGESİ'!C14</f>
        <v>0</v>
      </c>
      <c r="E36" s="96"/>
      <c r="F36" s="95"/>
      <c r="G36" s="95"/>
      <c r="H36" s="104"/>
      <c r="I36" s="102"/>
      <c r="J36" s="96"/>
      <c r="K36" s="96"/>
      <c r="L36" s="96"/>
      <c r="M36" s="22">
        <f t="shared" si="0"/>
        <v>0</v>
      </c>
    </row>
    <row r="37" spans="2:13" ht="11.25" customHeight="1">
      <c r="B37" s="45">
        <v>6</v>
      </c>
      <c r="C37" s="46">
        <f>'NOT ÇİZELGESİ'!B15</f>
        <v>0</v>
      </c>
      <c r="D37" s="86">
        <f>'NOT ÇİZELGESİ'!C15</f>
        <v>0</v>
      </c>
      <c r="E37" s="99"/>
      <c r="F37" s="98"/>
      <c r="G37" s="98"/>
      <c r="H37" s="105"/>
      <c r="I37" s="103"/>
      <c r="J37" s="99"/>
      <c r="K37" s="99"/>
      <c r="L37" s="99"/>
      <c r="M37" s="68">
        <f t="shared" si="0"/>
        <v>0</v>
      </c>
    </row>
    <row r="38" spans="2:13" ht="11.25" customHeight="1">
      <c r="B38" s="36">
        <v>7</v>
      </c>
      <c r="C38" s="37">
        <f>'NOT ÇİZELGESİ'!B16</f>
        <v>0</v>
      </c>
      <c r="D38" s="85">
        <f>'NOT ÇİZELGESİ'!C16</f>
        <v>0</v>
      </c>
      <c r="E38" s="96"/>
      <c r="F38" s="95"/>
      <c r="G38" s="95"/>
      <c r="H38" s="104"/>
      <c r="I38" s="102"/>
      <c r="J38" s="96"/>
      <c r="K38" s="96"/>
      <c r="L38" s="96"/>
      <c r="M38" s="22">
        <f t="shared" si="0"/>
        <v>0</v>
      </c>
    </row>
    <row r="39" spans="2:13" ht="11.25" customHeight="1">
      <c r="B39" s="45">
        <v>8</v>
      </c>
      <c r="C39" s="46">
        <f>'NOT ÇİZELGESİ'!B17</f>
        <v>0</v>
      </c>
      <c r="D39" s="86">
        <f>'NOT ÇİZELGESİ'!C17</f>
        <v>0</v>
      </c>
      <c r="E39" s="99"/>
      <c r="F39" s="98"/>
      <c r="G39" s="98"/>
      <c r="H39" s="105"/>
      <c r="I39" s="103"/>
      <c r="J39" s="99"/>
      <c r="K39" s="99"/>
      <c r="L39" s="99"/>
      <c r="M39" s="68">
        <f t="shared" si="0"/>
        <v>0</v>
      </c>
    </row>
    <row r="40" spans="2:13" ht="11.25" customHeight="1">
      <c r="B40" s="36">
        <v>9</v>
      </c>
      <c r="C40" s="37">
        <f>'NOT ÇİZELGESİ'!B18</f>
        <v>0</v>
      </c>
      <c r="D40" s="85">
        <f>'NOT ÇİZELGESİ'!C18</f>
        <v>0</v>
      </c>
      <c r="E40" s="96"/>
      <c r="F40" s="95"/>
      <c r="G40" s="95"/>
      <c r="H40" s="104"/>
      <c r="I40" s="102"/>
      <c r="J40" s="96"/>
      <c r="K40" s="96"/>
      <c r="L40" s="96"/>
      <c r="M40" s="22">
        <f t="shared" si="0"/>
        <v>0</v>
      </c>
    </row>
    <row r="41" spans="2:13" ht="11.25" customHeight="1">
      <c r="B41" s="45">
        <v>10</v>
      </c>
      <c r="C41" s="46">
        <f>'NOT ÇİZELGESİ'!B19</f>
        <v>0</v>
      </c>
      <c r="D41" s="86">
        <f>'NOT ÇİZELGESİ'!C19</f>
        <v>0</v>
      </c>
      <c r="E41" s="99"/>
      <c r="F41" s="98"/>
      <c r="G41" s="98"/>
      <c r="H41" s="105"/>
      <c r="I41" s="103"/>
      <c r="J41" s="99"/>
      <c r="K41" s="99"/>
      <c r="L41" s="99"/>
      <c r="M41" s="68">
        <f t="shared" si="0"/>
        <v>0</v>
      </c>
    </row>
    <row r="42" spans="2:13" ht="11.25" customHeight="1">
      <c r="B42" s="36">
        <v>11</v>
      </c>
      <c r="C42" s="37">
        <f>'NOT ÇİZELGESİ'!B20</f>
        <v>0</v>
      </c>
      <c r="D42" s="85">
        <f>'NOT ÇİZELGESİ'!C20</f>
        <v>0</v>
      </c>
      <c r="E42" s="96"/>
      <c r="F42" s="95"/>
      <c r="G42" s="95"/>
      <c r="H42" s="104"/>
      <c r="I42" s="102"/>
      <c r="J42" s="96"/>
      <c r="K42" s="96"/>
      <c r="L42" s="96"/>
      <c r="M42" s="22">
        <f t="shared" si="0"/>
        <v>0</v>
      </c>
    </row>
    <row r="43" spans="2:13" ht="11.25" customHeight="1">
      <c r="B43" s="45">
        <v>12</v>
      </c>
      <c r="C43" s="46">
        <f>'NOT ÇİZELGESİ'!B21</f>
        <v>0</v>
      </c>
      <c r="D43" s="86">
        <f>'NOT ÇİZELGESİ'!C21</f>
        <v>0</v>
      </c>
      <c r="E43" s="99"/>
      <c r="F43" s="98"/>
      <c r="G43" s="98"/>
      <c r="H43" s="105"/>
      <c r="I43" s="103"/>
      <c r="J43" s="99"/>
      <c r="K43" s="99"/>
      <c r="L43" s="99"/>
      <c r="M43" s="68">
        <f t="shared" si="0"/>
        <v>0</v>
      </c>
    </row>
    <row r="44" spans="2:13" ht="11.25" customHeight="1">
      <c r="B44" s="36">
        <v>13</v>
      </c>
      <c r="C44" s="37">
        <f>'NOT ÇİZELGESİ'!B22</f>
        <v>0</v>
      </c>
      <c r="D44" s="85">
        <f>'NOT ÇİZELGESİ'!C22</f>
        <v>0</v>
      </c>
      <c r="E44" s="96"/>
      <c r="F44" s="95"/>
      <c r="G44" s="95"/>
      <c r="H44" s="104"/>
      <c r="I44" s="102"/>
      <c r="J44" s="96"/>
      <c r="K44" s="96"/>
      <c r="L44" s="96"/>
      <c r="M44" s="22">
        <f t="shared" si="0"/>
        <v>0</v>
      </c>
    </row>
    <row r="45" spans="2:13" ht="11.25" customHeight="1">
      <c r="B45" s="45">
        <v>14</v>
      </c>
      <c r="C45" s="46">
        <f>'NOT ÇİZELGESİ'!B23</f>
        <v>0</v>
      </c>
      <c r="D45" s="86">
        <f>'NOT ÇİZELGESİ'!C23</f>
        <v>0</v>
      </c>
      <c r="E45" s="99"/>
      <c r="F45" s="98"/>
      <c r="G45" s="98"/>
      <c r="H45" s="105"/>
      <c r="I45" s="103"/>
      <c r="J45" s="99"/>
      <c r="K45" s="99"/>
      <c r="L45" s="99"/>
      <c r="M45" s="68">
        <f t="shared" si="0"/>
        <v>0</v>
      </c>
    </row>
    <row r="46" spans="2:13" ht="11.25" customHeight="1">
      <c r="B46" s="36">
        <v>15</v>
      </c>
      <c r="C46" s="37">
        <f>'NOT ÇİZELGESİ'!B24</f>
        <v>0</v>
      </c>
      <c r="D46" s="85">
        <f>'NOT ÇİZELGESİ'!C24</f>
        <v>0</v>
      </c>
      <c r="E46" s="96"/>
      <c r="F46" s="95"/>
      <c r="G46" s="95"/>
      <c r="H46" s="104"/>
      <c r="I46" s="102"/>
      <c r="J46" s="96"/>
      <c r="K46" s="96"/>
      <c r="L46" s="96"/>
      <c r="M46" s="22">
        <f t="shared" si="0"/>
        <v>0</v>
      </c>
    </row>
    <row r="47" spans="2:13" ht="11.25" customHeight="1">
      <c r="B47" s="45">
        <v>16</v>
      </c>
      <c r="C47" s="46">
        <f>'NOT ÇİZELGESİ'!B25</f>
        <v>0</v>
      </c>
      <c r="D47" s="86">
        <f>'NOT ÇİZELGESİ'!C25</f>
        <v>0</v>
      </c>
      <c r="E47" s="99"/>
      <c r="F47" s="98"/>
      <c r="G47" s="98"/>
      <c r="H47" s="105"/>
      <c r="I47" s="103"/>
      <c r="J47" s="99"/>
      <c r="K47" s="99"/>
      <c r="L47" s="99"/>
      <c r="M47" s="68">
        <f t="shared" si="0"/>
        <v>0</v>
      </c>
    </row>
    <row r="48" spans="2:13" ht="11.25" customHeight="1">
      <c r="B48" s="36">
        <v>17</v>
      </c>
      <c r="C48" s="37">
        <f>'NOT ÇİZELGESİ'!B26</f>
        <v>0</v>
      </c>
      <c r="D48" s="85">
        <f>'NOT ÇİZELGESİ'!C26</f>
        <v>0</v>
      </c>
      <c r="E48" s="96"/>
      <c r="F48" s="95"/>
      <c r="G48" s="95"/>
      <c r="H48" s="104"/>
      <c r="I48" s="102"/>
      <c r="J48" s="96"/>
      <c r="K48" s="96"/>
      <c r="L48" s="96"/>
      <c r="M48" s="22">
        <f t="shared" si="0"/>
        <v>0</v>
      </c>
    </row>
    <row r="49" spans="2:13" ht="11.25" customHeight="1">
      <c r="B49" s="45">
        <v>18</v>
      </c>
      <c r="C49" s="46">
        <f>'NOT ÇİZELGESİ'!B27</f>
        <v>0</v>
      </c>
      <c r="D49" s="86">
        <f>'NOT ÇİZELGESİ'!C27</f>
        <v>0</v>
      </c>
      <c r="E49" s="99"/>
      <c r="F49" s="98"/>
      <c r="G49" s="98"/>
      <c r="H49" s="105"/>
      <c r="I49" s="103"/>
      <c r="J49" s="99"/>
      <c r="K49" s="99"/>
      <c r="L49" s="99"/>
      <c r="M49" s="68">
        <f t="shared" si="0"/>
        <v>0</v>
      </c>
    </row>
    <row r="50" spans="2:13" ht="11.25" customHeight="1">
      <c r="B50" s="36">
        <v>19</v>
      </c>
      <c r="C50" s="37">
        <f>'NOT ÇİZELGESİ'!B28</f>
        <v>0</v>
      </c>
      <c r="D50" s="85">
        <f>'NOT ÇİZELGESİ'!C28</f>
        <v>0</v>
      </c>
      <c r="E50" s="96"/>
      <c r="F50" s="95"/>
      <c r="G50" s="95"/>
      <c r="H50" s="104"/>
      <c r="I50" s="102"/>
      <c r="J50" s="96"/>
      <c r="K50" s="96"/>
      <c r="L50" s="96"/>
      <c r="M50" s="22">
        <f t="shared" si="0"/>
        <v>0</v>
      </c>
    </row>
    <row r="51" spans="2:13" ht="11.25" customHeight="1">
      <c r="B51" s="45">
        <v>20</v>
      </c>
      <c r="C51" s="46">
        <f>'NOT ÇİZELGESİ'!B29</f>
        <v>0</v>
      </c>
      <c r="D51" s="86">
        <f>'NOT ÇİZELGESİ'!C29</f>
        <v>0</v>
      </c>
      <c r="E51" s="99"/>
      <c r="F51" s="98"/>
      <c r="G51" s="98"/>
      <c r="H51" s="105"/>
      <c r="I51" s="103"/>
      <c r="J51" s="99"/>
      <c r="K51" s="99"/>
      <c r="L51" s="99"/>
      <c r="M51" s="68">
        <f t="shared" si="0"/>
        <v>0</v>
      </c>
    </row>
    <row r="52" spans="2:14" ht="11.25" customHeight="1">
      <c r="B52" s="36">
        <v>21</v>
      </c>
      <c r="C52" s="37">
        <f>'NOT ÇİZELGESİ'!B30</f>
        <v>0</v>
      </c>
      <c r="D52" s="85">
        <f>'NOT ÇİZELGESİ'!C30</f>
        <v>0</v>
      </c>
      <c r="E52" s="96"/>
      <c r="F52" s="95"/>
      <c r="G52" s="95"/>
      <c r="H52" s="104"/>
      <c r="I52" s="102"/>
      <c r="J52" s="96"/>
      <c r="K52" s="96"/>
      <c r="L52" s="96"/>
      <c r="M52" s="22">
        <f t="shared" si="0"/>
        <v>0</v>
      </c>
      <c r="N52" s="6"/>
    </row>
    <row r="53" spans="2:14" ht="11.25" customHeight="1">
      <c r="B53" s="45">
        <v>22</v>
      </c>
      <c r="C53" s="46">
        <f>'NOT ÇİZELGESİ'!B31</f>
        <v>0</v>
      </c>
      <c r="D53" s="86">
        <f>'NOT ÇİZELGESİ'!C31</f>
        <v>0</v>
      </c>
      <c r="E53" s="99"/>
      <c r="F53" s="98"/>
      <c r="G53" s="98"/>
      <c r="H53" s="105"/>
      <c r="I53" s="103"/>
      <c r="J53" s="99"/>
      <c r="K53" s="99"/>
      <c r="L53" s="99"/>
      <c r="M53" s="68">
        <f t="shared" si="0"/>
        <v>0</v>
      </c>
      <c r="N53" s="6"/>
    </row>
    <row r="54" spans="2:14" ht="11.25" customHeight="1">
      <c r="B54" s="36">
        <v>23</v>
      </c>
      <c r="C54" s="37">
        <f>'NOT ÇİZELGESİ'!B32</f>
        <v>0</v>
      </c>
      <c r="D54" s="85">
        <f>'NOT ÇİZELGESİ'!C32</f>
        <v>0</v>
      </c>
      <c r="E54" s="96"/>
      <c r="F54" s="95"/>
      <c r="G54" s="95"/>
      <c r="H54" s="104"/>
      <c r="I54" s="102"/>
      <c r="J54" s="96"/>
      <c r="K54" s="96"/>
      <c r="L54" s="96"/>
      <c r="M54" s="22">
        <f t="shared" si="0"/>
        <v>0</v>
      </c>
      <c r="N54" s="6"/>
    </row>
    <row r="55" spans="2:14" ht="11.25" customHeight="1">
      <c r="B55" s="45">
        <v>24</v>
      </c>
      <c r="C55" s="46">
        <f>'NOT ÇİZELGESİ'!B33</f>
        <v>0</v>
      </c>
      <c r="D55" s="86">
        <f>'NOT ÇİZELGESİ'!C33</f>
        <v>0</v>
      </c>
      <c r="E55" s="99"/>
      <c r="F55" s="98"/>
      <c r="G55" s="98"/>
      <c r="H55" s="105"/>
      <c r="I55" s="103"/>
      <c r="J55" s="99"/>
      <c r="K55" s="99"/>
      <c r="L55" s="99"/>
      <c r="M55" s="68">
        <f t="shared" si="0"/>
        <v>0</v>
      </c>
      <c r="N55" s="6"/>
    </row>
    <row r="56" spans="2:14" ht="11.25" customHeight="1">
      <c r="B56" s="36">
        <v>25</v>
      </c>
      <c r="C56" s="37">
        <f>'NOT ÇİZELGESİ'!B34</f>
        <v>0</v>
      </c>
      <c r="D56" s="85">
        <f>'NOT ÇİZELGESİ'!C34</f>
        <v>0</v>
      </c>
      <c r="E56" s="96"/>
      <c r="F56" s="95"/>
      <c r="G56" s="95"/>
      <c r="H56" s="104"/>
      <c r="I56" s="102"/>
      <c r="J56" s="96"/>
      <c r="K56" s="96"/>
      <c r="L56" s="96"/>
      <c r="M56" s="22">
        <f t="shared" si="0"/>
        <v>0</v>
      </c>
      <c r="N56" s="6"/>
    </row>
    <row r="57" spans="2:14" ht="11.25" customHeight="1">
      <c r="B57" s="45">
        <v>26</v>
      </c>
      <c r="C57" s="46">
        <f>'NOT ÇİZELGESİ'!B35</f>
        <v>0</v>
      </c>
      <c r="D57" s="86">
        <f>'NOT ÇİZELGESİ'!C35</f>
        <v>0</v>
      </c>
      <c r="E57" s="99"/>
      <c r="F57" s="98"/>
      <c r="G57" s="98"/>
      <c r="H57" s="105"/>
      <c r="I57" s="103"/>
      <c r="J57" s="99"/>
      <c r="K57" s="99"/>
      <c r="L57" s="99"/>
      <c r="M57" s="68">
        <f t="shared" si="0"/>
        <v>0</v>
      </c>
      <c r="N57" s="6"/>
    </row>
    <row r="58" spans="2:14" ht="11.25" customHeight="1">
      <c r="B58" s="36">
        <v>27</v>
      </c>
      <c r="C58" s="37">
        <f>'NOT ÇİZELGESİ'!B36</f>
        <v>0</v>
      </c>
      <c r="D58" s="85">
        <f>'NOT ÇİZELGESİ'!C36</f>
        <v>0</v>
      </c>
      <c r="E58" s="96"/>
      <c r="F58" s="95"/>
      <c r="G58" s="95"/>
      <c r="H58" s="104"/>
      <c r="I58" s="102"/>
      <c r="J58" s="96"/>
      <c r="K58" s="96"/>
      <c r="L58" s="96"/>
      <c r="M58" s="22">
        <f t="shared" si="0"/>
        <v>0</v>
      </c>
      <c r="N58" s="6"/>
    </row>
    <row r="59" spans="2:14" ht="11.25" customHeight="1">
      <c r="B59" s="45">
        <v>28</v>
      </c>
      <c r="C59" s="46">
        <f>'NOT ÇİZELGESİ'!B37</f>
        <v>0</v>
      </c>
      <c r="D59" s="86">
        <f>'NOT ÇİZELGESİ'!C37</f>
        <v>0</v>
      </c>
      <c r="E59" s="99"/>
      <c r="F59" s="98"/>
      <c r="G59" s="98"/>
      <c r="H59" s="105"/>
      <c r="I59" s="103"/>
      <c r="J59" s="99"/>
      <c r="K59" s="99"/>
      <c r="L59" s="99"/>
      <c r="M59" s="68">
        <f t="shared" si="0"/>
        <v>0</v>
      </c>
      <c r="N59" s="6"/>
    </row>
    <row r="60" spans="2:14" ht="11.25" customHeight="1">
      <c r="B60" s="36">
        <v>29</v>
      </c>
      <c r="C60" s="37">
        <f>'NOT ÇİZELGESİ'!B38</f>
        <v>0</v>
      </c>
      <c r="D60" s="85">
        <f>'NOT ÇİZELGESİ'!C38</f>
        <v>0</v>
      </c>
      <c r="E60" s="96"/>
      <c r="F60" s="95"/>
      <c r="G60" s="95"/>
      <c r="H60" s="104"/>
      <c r="I60" s="102"/>
      <c r="J60" s="96"/>
      <c r="K60" s="96"/>
      <c r="L60" s="96"/>
      <c r="M60" s="22">
        <f t="shared" si="0"/>
        <v>0</v>
      </c>
      <c r="N60" s="6"/>
    </row>
    <row r="61" spans="2:14" ht="11.25" customHeight="1">
      <c r="B61" s="45">
        <v>30</v>
      </c>
      <c r="C61" s="46">
        <f>'NOT ÇİZELGESİ'!B39</f>
        <v>0</v>
      </c>
      <c r="D61" s="86">
        <f>'NOT ÇİZELGESİ'!C39</f>
        <v>0</v>
      </c>
      <c r="E61" s="99"/>
      <c r="F61" s="98"/>
      <c r="G61" s="98"/>
      <c r="H61" s="105"/>
      <c r="I61" s="103"/>
      <c r="J61" s="99"/>
      <c r="K61" s="99"/>
      <c r="L61" s="99"/>
      <c r="M61" s="68">
        <f t="shared" si="0"/>
        <v>0</v>
      </c>
      <c r="N61" s="6"/>
    </row>
    <row r="62" spans="4:17" ht="12.75">
      <c r="D62" s="12"/>
      <c r="L62" s="66"/>
      <c r="M62" s="6"/>
      <c r="N62" s="6"/>
      <c r="O62" s="6"/>
      <c r="P62" s="6"/>
      <c r="Q62" s="6"/>
    </row>
    <row r="63" spans="4:12" ht="12.75">
      <c r="D63" s="12"/>
      <c r="L63" s="65"/>
    </row>
    <row r="64" spans="4:14" ht="12.75">
      <c r="D64" s="12"/>
      <c r="M64" s="6"/>
      <c r="N64" s="6"/>
    </row>
    <row r="65" spans="13:14" ht="12.75">
      <c r="M65" s="6"/>
      <c r="N65" s="6"/>
    </row>
  </sheetData>
  <sheetProtection password="8AC5" sheet="1"/>
  <protectedRanges>
    <protectedRange sqref="E32:L61" name="Aralık2"/>
    <protectedRange sqref="L3" name="Aralık1"/>
  </protectedRanges>
  <mergeCells count="37">
    <mergeCell ref="B28:D29"/>
    <mergeCell ref="B16:C16"/>
    <mergeCell ref="B17:C17"/>
    <mergeCell ref="B18:C18"/>
    <mergeCell ref="B19:C19"/>
    <mergeCell ref="B30:D30"/>
    <mergeCell ref="B20:D22"/>
    <mergeCell ref="B23:D23"/>
    <mergeCell ref="B24:D24"/>
    <mergeCell ref="B25:D25"/>
    <mergeCell ref="B26:D26"/>
    <mergeCell ref="L2:M2"/>
    <mergeCell ref="L3:M3"/>
    <mergeCell ref="B4:M4"/>
    <mergeCell ref="B5:C6"/>
    <mergeCell ref="D5:D6"/>
    <mergeCell ref="M5:M31"/>
    <mergeCell ref="L9:L30"/>
    <mergeCell ref="B11:C12"/>
    <mergeCell ref="B13:D14"/>
    <mergeCell ref="B15:C15"/>
    <mergeCell ref="I1:K2"/>
    <mergeCell ref="I3:K3"/>
    <mergeCell ref="D2:H2"/>
    <mergeCell ref="B3:H3"/>
    <mergeCell ref="B7:C10"/>
    <mergeCell ref="D7:D10"/>
    <mergeCell ref="E5:L6"/>
    <mergeCell ref="E7:H8"/>
    <mergeCell ref="I7:L8"/>
    <mergeCell ref="K9:K30"/>
    <mergeCell ref="E9:E30"/>
    <mergeCell ref="F9:F30"/>
    <mergeCell ref="G9:G30"/>
    <mergeCell ref="H9:H30"/>
    <mergeCell ref="I9:I30"/>
    <mergeCell ref="J9:J30"/>
  </mergeCells>
  <dataValidations count="1">
    <dataValidation type="whole" allowBlank="1" showInputMessage="1" showErrorMessage="1" sqref="P33 E32:L61">
      <formula1>0</formula1>
      <formula2>3</formula2>
    </dataValidation>
  </dataValidations>
  <printOptions verticalCentered="1"/>
  <pageMargins left="0.15748031496062992" right="0.15748031496062992" top="0.1968503937007874" bottom="0.196850393700787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www.gelisenbeyin.net</cp:keywords>
  <dc:description>www.gelisenbeyin.net</dc:description>
  <cp:lastModifiedBy>MESUT TUZCU</cp:lastModifiedBy>
  <cp:lastPrinted>2017-12-10T22:44:41Z</cp:lastPrinted>
  <dcterms:created xsi:type="dcterms:W3CDTF">2006-12-09T20:29:03Z</dcterms:created>
  <dcterms:modified xsi:type="dcterms:W3CDTF">2017-12-12T21:50:30Z</dcterms:modified>
  <cp:category/>
  <cp:version/>
  <cp:contentType/>
  <cp:contentStatus/>
</cp:coreProperties>
</file>